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utong\Desktop\奖学金公示分数\"/>
    </mc:Choice>
  </mc:AlternateContent>
  <xr:revisionPtr revIDLastSave="0" documentId="13_ncr:1_{0E733E65-6E8C-48F6-97CB-23A19D055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博士23级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4" i="3" l="1"/>
  <c r="Z34" i="3"/>
  <c r="U34" i="3"/>
  <c r="T34" i="3"/>
  <c r="E34" i="3"/>
  <c r="AA33" i="3"/>
  <c r="Z33" i="3"/>
  <c r="U33" i="3"/>
  <c r="T33" i="3"/>
  <c r="E33" i="3"/>
  <c r="AA32" i="3"/>
  <c r="Z32" i="3"/>
  <c r="U32" i="3"/>
  <c r="T32" i="3"/>
  <c r="E32" i="3"/>
  <c r="AA31" i="3"/>
  <c r="Z31" i="3"/>
  <c r="U31" i="3"/>
  <c r="T31" i="3"/>
  <c r="E31" i="3"/>
  <c r="AA30" i="3"/>
  <c r="Z30" i="3"/>
  <c r="U30" i="3"/>
  <c r="T30" i="3"/>
  <c r="E30" i="3"/>
  <c r="AA29" i="3"/>
  <c r="Z29" i="3"/>
  <c r="U29" i="3"/>
  <c r="T29" i="3"/>
  <c r="E29" i="3"/>
  <c r="Z28" i="3"/>
  <c r="U28" i="3"/>
  <c r="E28" i="3"/>
  <c r="AA27" i="3"/>
  <c r="Z27" i="3"/>
  <c r="U27" i="3"/>
  <c r="T27" i="3"/>
  <c r="E27" i="3"/>
  <c r="AA26" i="3"/>
  <c r="Z26" i="3"/>
  <c r="U26" i="3"/>
  <c r="T26" i="3"/>
  <c r="E26" i="3"/>
  <c r="AA25" i="3"/>
  <c r="Z25" i="3"/>
  <c r="U25" i="3"/>
  <c r="T25" i="3"/>
  <c r="E25" i="3"/>
  <c r="AA24" i="3"/>
  <c r="Z24" i="3"/>
  <c r="U24" i="3"/>
  <c r="T24" i="3"/>
  <c r="E24" i="3"/>
  <c r="AA23" i="3"/>
  <c r="Z23" i="3"/>
  <c r="U23" i="3"/>
  <c r="T23" i="3"/>
  <c r="E23" i="3"/>
  <c r="AA22" i="3"/>
  <c r="Z22" i="3"/>
  <c r="U22" i="3"/>
  <c r="T22" i="3"/>
  <c r="E22" i="3"/>
  <c r="AA21" i="3"/>
  <c r="Z21" i="3"/>
  <c r="U21" i="3"/>
  <c r="T21" i="3"/>
  <c r="E21" i="3"/>
  <c r="AA20" i="3"/>
  <c r="Z20" i="3"/>
  <c r="U20" i="3"/>
  <c r="T20" i="3"/>
  <c r="E20" i="3"/>
  <c r="AA19" i="3"/>
  <c r="Z19" i="3"/>
  <c r="U19" i="3"/>
  <c r="T19" i="3"/>
  <c r="E19" i="3"/>
  <c r="AA18" i="3"/>
  <c r="Z18" i="3"/>
  <c r="U18" i="3"/>
  <c r="T18" i="3"/>
  <c r="E18" i="3"/>
  <c r="AA17" i="3"/>
  <c r="Z17" i="3"/>
  <c r="U17" i="3"/>
  <c r="T17" i="3"/>
  <c r="E17" i="3"/>
  <c r="AA16" i="3"/>
  <c r="Z16" i="3"/>
  <c r="U16" i="3"/>
  <c r="T16" i="3"/>
  <c r="E16" i="3"/>
  <c r="AA15" i="3"/>
  <c r="Z15" i="3"/>
  <c r="U15" i="3"/>
  <c r="T15" i="3"/>
  <c r="E15" i="3"/>
  <c r="AA14" i="3"/>
  <c r="Z14" i="3"/>
  <c r="U14" i="3"/>
  <c r="T14" i="3"/>
  <c r="E14" i="3"/>
  <c r="AA13" i="3"/>
  <c r="Z13" i="3"/>
  <c r="U13" i="3"/>
  <c r="T13" i="3"/>
  <c r="E13" i="3"/>
  <c r="AA12" i="3"/>
  <c r="Z12" i="3"/>
  <c r="U12" i="3"/>
  <c r="T12" i="3"/>
  <c r="E12" i="3"/>
  <c r="AA11" i="3"/>
  <c r="Z11" i="3"/>
  <c r="U11" i="3"/>
  <c r="T11" i="3"/>
  <c r="E11" i="3"/>
  <c r="AA10" i="3"/>
  <c r="Z10" i="3"/>
  <c r="U10" i="3"/>
  <c r="T10" i="3"/>
  <c r="E10" i="3"/>
  <c r="AA9" i="3"/>
  <c r="Z9" i="3"/>
  <c r="U9" i="3"/>
  <c r="T9" i="3"/>
  <c r="E9" i="3"/>
  <c r="AA8" i="3"/>
  <c r="Z8" i="3"/>
  <c r="U8" i="3"/>
  <c r="T8" i="3"/>
  <c r="E8" i="3"/>
  <c r="AA7" i="3"/>
  <c r="Z7" i="3"/>
  <c r="U7" i="3"/>
  <c r="T7" i="3"/>
  <c r="E7" i="3"/>
  <c r="AA6" i="3"/>
  <c r="Z6" i="3"/>
  <c r="U6" i="3"/>
  <c r="T6" i="3"/>
  <c r="E6" i="3"/>
  <c r="AA5" i="3"/>
  <c r="Z5" i="3"/>
  <c r="U5" i="3"/>
  <c r="T5" i="3"/>
  <c r="E5" i="3"/>
  <c r="AA4" i="3"/>
  <c r="Z4" i="3"/>
  <c r="U4" i="3"/>
  <c r="T4" i="3"/>
  <c r="E4" i="3"/>
  <c r="AA3" i="3"/>
  <c r="Z3" i="3"/>
  <c r="U3" i="3"/>
  <c r="T3" i="3"/>
  <c r="E3" i="3"/>
</calcChain>
</file>

<file path=xl/sharedStrings.xml><?xml version="1.0" encoding="utf-8"?>
<sst xmlns="http://schemas.openxmlformats.org/spreadsheetml/2006/main" count="130" uniqueCount="93">
  <si>
    <t>序号</t>
  </si>
  <si>
    <t>学号</t>
  </si>
  <si>
    <t>姓名</t>
  </si>
  <si>
    <t>学术成果</t>
  </si>
  <si>
    <t>学术成果得分</t>
  </si>
  <si>
    <t>综合表现</t>
  </si>
  <si>
    <t>综合表现得分</t>
  </si>
  <si>
    <t>综合表现10%</t>
  </si>
  <si>
    <t>总分</t>
  </si>
  <si>
    <t>发表科研论文</t>
  </si>
  <si>
    <t>得分</t>
  </si>
  <si>
    <t>主持科研项目</t>
  </si>
  <si>
    <t>出版（参编）专著或教材</t>
  </si>
  <si>
    <t>科研获奖</t>
  </si>
  <si>
    <t>专利</t>
  </si>
  <si>
    <t>学术会议活动</t>
  </si>
  <si>
    <t>学科竞赛及科技活动</t>
  </si>
  <si>
    <t>社会工作</t>
  </si>
  <si>
    <t>获各类荣誉称号</t>
  </si>
  <si>
    <t>文体竞赛获奖</t>
  </si>
  <si>
    <t>1、2023-2024学年，担任生活委员，1分；</t>
  </si>
  <si>
    <t>2023-2024学年，担任党支部书记，3分</t>
  </si>
  <si>
    <t>课程平均分</t>
  </si>
  <si>
    <t>课程平均分 35%</t>
  </si>
  <si>
    <t>学术成果55%</t>
  </si>
  <si>
    <t>董曜</t>
  </si>
  <si>
    <t>班级PADP完成3分</t>
  </si>
  <si>
    <t>胡留洋</t>
  </si>
  <si>
    <t>1、张宏翔、郭苗、胡留洋、鲁工圆. A multi-agent simulation based train platforming research for facilitating passenger transfer in a high-speed railway station （JCR Q1，三作，2024年1月）（7.5分）</t>
  </si>
  <si>
    <t>1、2023-2024学年，担任博士23级党支部宣传委员，2分</t>
  </si>
  <si>
    <t>无</t>
  </si>
  <si>
    <t>陈贞柒</t>
  </si>
  <si>
    <t>1.境内国际会议：2024年8月24-27日、背景、获 Best Presenter(4.5分）</t>
  </si>
  <si>
    <t>徐冲聪</t>
  </si>
  <si>
    <t>刘家威</t>
  </si>
  <si>
    <t>基于时域卷积网络与注意力机制的车辆换道轨迹预测模型（高水平中文，除导师外一作，2024年3月）（35分）</t>
  </si>
  <si>
    <t xml:space="preserve">1、一种路侧视角下基于点跟踪的单目 3D 车辆检测方法(受理)/导师外三作；        
2、一种多虚拟头车结构下的长队列分级控制模型方法(受理)(受理)/导师外三作；  
</t>
  </si>
  <si>
    <t>陈桦</t>
  </si>
  <si>
    <t>1、Numerical Simulation of Passenger Evacuation and Heat Fluxes in the Waiting Hall of an Ultralarge Railway Station Hub
（JCR Q1，除导师外一作，2024年4月）（105分）</t>
  </si>
  <si>
    <t>刘俚宁</t>
  </si>
  <si>
    <t>Lining Liu、Yugang Liu等. Multi-sequence spatio-temporal feature fusion network for peak-hour passenger flow prediction in urban rail transit（JCR Q2，一作，2024年3月）</t>
  </si>
  <si>
    <t>王鑫</t>
  </si>
  <si>
    <t>武笑宇</t>
  </si>
  <si>
    <t xml:space="preserve">1、境内高水平会议：2024年6月、中国山东青岛；（3分）
</t>
  </si>
  <si>
    <t>1、2023-2024学年，担任班级组织委员，1分；
2、2023-2024学年，担任博士23级党支部组织委员，2分；</t>
  </si>
  <si>
    <t>赵霞</t>
  </si>
  <si>
    <t>刘倩</t>
  </si>
  <si>
    <t>2023-2024年担任班级学习委员，1分</t>
  </si>
  <si>
    <t>冯心妍</t>
  </si>
  <si>
    <t>1.帅斌,罗佳楠,冯心妍,等.
虚拟编组下基于跟驰模型的列车群运行控制方法研究
(高水平中文期刊，除导师外二作)（15分）
2.冯心妍,吴贯锋,张丁荣,等.基于近期文字极性分配的学习子句评估算法
（CSCD，除导师外一作）（10.5分）</t>
  </si>
  <si>
    <t>刘思危</t>
  </si>
  <si>
    <t>1.2023-2024学年担任交运2023级博士班文体委员，1分；</t>
  </si>
  <si>
    <t>1.西南交通大学 只想告诉你-记者节特别活动三等奖，1分  2.班级PADP完成3分</t>
  </si>
  <si>
    <t>尹子锐</t>
  </si>
  <si>
    <t>刘胤甫</t>
  </si>
  <si>
    <t>担任班级心理委员，1分</t>
  </si>
  <si>
    <t>胡鹤馨</t>
  </si>
  <si>
    <t>赵博帜</t>
  </si>
  <si>
    <t>朱璐</t>
  </si>
  <si>
    <t xml:space="preserve">1、境内高水平会议：2024年6月、青岛、作报告；
</t>
  </si>
  <si>
    <t>牛家庚</t>
  </si>
  <si>
    <t>单振宇</t>
  </si>
  <si>
    <t>侯康宁</t>
  </si>
  <si>
    <r>
      <rPr>
        <sz val="9"/>
        <color rgb="FF000000"/>
        <rFont val="宋体"/>
        <charset val="134"/>
      </rPr>
      <t xml:space="preserve">
1、Linhan Bai, Fangfang Zheng, </t>
    </r>
    <r>
      <rPr>
        <b/>
        <sz val="9"/>
        <color rgb="FF000000"/>
        <rFont val="宋体"/>
        <charset val="134"/>
      </rPr>
      <t>Kangning Hou</t>
    </r>
    <r>
      <rPr>
        <sz val="9"/>
        <color rgb="FF000000"/>
        <rFont val="宋体"/>
        <charset val="134"/>
      </rPr>
      <t xml:space="preserve">, Xiaobo Liu.Longitudinal control of automated vehicles: A novel approach by integrating deep reinforcement learning with intelligent driver model （JCR Q1,除导师外二作，2024年3月）（37.5分） </t>
    </r>
  </si>
  <si>
    <t>1、境外国际会议会议：2024年1月、美国华盛顿、TRB2024，讲台汇报，Optimizing Dedicated Lanes for Connected Automated Trucks in Mixed Traffic Flow on Multi-Lane Freeways: A Shared Strategy Approach；（10分）
2、境外国际会议会议：2024年1月、美国华盛顿、
TRB2024，墙报展示，Longitudinal Control of Automated Vehicles: A Novel Approach by Combining Deep Reinforcement Learning and Intelligent Driver Model； （10分）</t>
  </si>
  <si>
    <t>纪文</t>
  </si>
  <si>
    <t xml:space="preserve">1、Ji Wen, Han Ke, Liu Tao. Trip-based mobile sensor deployment for drive-by sensing with bus fleets. Transportation Research Part C: Emerging Technologies. (JCR Q1, 一作， 2023年10月) （105分）
</t>
  </si>
  <si>
    <t>2023年12月，获西
南交通大学优秀研
究生荣誉称号，3分</t>
  </si>
  <si>
    <t>董施慧</t>
  </si>
  <si>
    <t>蒋浩然</t>
  </si>
  <si>
    <t>1、蒋浩然，姚志洪等.Pedestrian shuttle service optimization for autonomous intersection management
（JCR Q1，除导师外一作，2024年4月）（105分）；
2、夏魁，蒋浩然等.A spatiotemporal optimization method for connected and autonomous vehicle operations in long tunnel constructions
（JCR Q2，除导师外二作，2024年8月）（18.75分）</t>
  </si>
  <si>
    <t xml:space="preserve">1、发明专利：一种智能网联运输车辆的时空协同运行控制方法及系统（202410169318.6，除导师外第2署名）（1.25分）；  </t>
  </si>
  <si>
    <t>1、境外国际会议会议（TRB）：2024年1月、美国华盛顿；（10分）
2、境内高水平会议（WTC）：2024年6月、中国青岛、获会议优秀论文；（4.5分）
3、境内高水平会议（CICTP）：2024年7月、中国深圳、获会议优秀论文；（4.5分）</t>
  </si>
  <si>
    <t>1、2023年12月：“华为杯”第20届中国研究生数学建模竞赛三等奖（10分）；</t>
  </si>
  <si>
    <t>1、2024年7月，获四川省综合素质A级证书，8分；</t>
  </si>
  <si>
    <t>谷晓航</t>
  </si>
  <si>
    <t>王一鸣</t>
  </si>
  <si>
    <t>1、2023-2024学年，担任团支书，3分；</t>
  </si>
  <si>
    <t xml:space="preserve">
1、2024年7月，获四川省综合素质A级证书 
8分1、2023年12月：全国大学生创新创业能力大赛一等奖（4分）
2、2023年12月：第二届全国大学生数据分析大赛三等奖（3分）</t>
  </si>
  <si>
    <t>魏力飞</t>
  </si>
  <si>
    <r>
      <rPr>
        <sz val="9"/>
        <rFont val="宋体"/>
        <charset val="134"/>
        <scheme val="minor"/>
      </rPr>
      <t>1、Qiujun Qian,Mi Gan,</t>
    </r>
    <r>
      <rPr>
        <b/>
        <sz val="9"/>
        <rFont val="宋体"/>
        <charset val="134"/>
        <scheme val="minor"/>
      </rPr>
      <t xml:space="preserve"> Lifei Wei</t>
    </r>
    <r>
      <rPr>
        <sz val="9"/>
        <rFont val="宋体"/>
        <charset val="134"/>
        <scheme val="minor"/>
      </rPr>
      <t>等. Behavior-Driven Planning of Electric Truck Charging Infrastructure for Intercity Operations
（JCR Q1，除导师外二作，2023年12月）（37.5分）；
3、王浩，甘蜜，</t>
    </r>
    <r>
      <rPr>
        <b/>
        <sz val="9"/>
        <rFont val="宋体"/>
        <charset val="134"/>
        <scheme val="minor"/>
      </rPr>
      <t>魏力飞</t>
    </r>
    <r>
      <rPr>
        <sz val="9"/>
        <rFont val="宋体"/>
        <charset val="134"/>
        <scheme val="minor"/>
      </rPr>
      <t>等. 面向山区铁路工程永临结合设施选址的分布鲁棒优化模型
（高水平中文，除导师外二作，2024年1月）（12.5分）
4、郑倩，甘蜜，姚竹，</t>
    </r>
    <r>
      <rPr>
        <b/>
        <sz val="9"/>
        <rFont val="宋体"/>
        <charset val="134"/>
        <scheme val="minor"/>
      </rPr>
      <t>魏力飞</t>
    </r>
    <r>
      <rPr>
        <sz val="9"/>
        <rFont val="宋体"/>
        <charset val="134"/>
        <scheme val="minor"/>
      </rPr>
      <t>. 面向高速铁路货运站选址的深度学习模型研究
（高水平中文期刊，除导师外三作，2024年6月）（2.5分）</t>
    </r>
  </si>
  <si>
    <t>1、境内国际会议：2024年6月，成都，第十五届计算交通科学国际研讨会(CTS，3分)</t>
  </si>
  <si>
    <t>邓永洁</t>
  </si>
  <si>
    <t>1、于婕，彭其渊，邓永洁.基于运到期限的技术站动态配流优化研究
（北大核心期刊，除导师外二作，2023年9月）（3分）。</t>
  </si>
  <si>
    <t>1、2023年12月：“华为杯”第20届中国研究生数学建模竞赛二等奖（15分）。</t>
  </si>
  <si>
    <t>1、2023-2024学年，担任班长，3分；
2、2023-2024学年，担任学院研究生会主席团委员，3分。</t>
  </si>
  <si>
    <t>1、2023年12月，获
校级优秀研究生干部，3分；
2、2024年3月，获
寒假“返家乡”社会实践活动优秀实践队员，3分；
3、2024年5月，获校优秀共青团干部；
4、2024年5月，获院级十佳志愿者，2分。</t>
  </si>
  <si>
    <t>1、2023年11月，获院级素质拓展活动三等奖，0.5分。
班级PADP完成3分</t>
  </si>
  <si>
    <t>熊兴文</t>
  </si>
  <si>
    <t>刘坤</t>
  </si>
  <si>
    <t>周聪杰</t>
  </si>
  <si>
    <t>王茜</t>
  </si>
  <si>
    <t>注意：（此表适用于2023级博士）
1、所有分数保留两位小数；
2、所有成果认定有效时间范围2023.09.01—2024.08.31；
3、请按照模板格式填写。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</si>
</sst>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12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4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7"/>
  <sheetViews>
    <sheetView tabSelected="1" zoomScale="92" zoomScaleNormal="92" workbookViewId="0">
      <pane xSplit="3" ySplit="2" topLeftCell="Q3" activePane="bottomRight" state="frozen"/>
      <selection pane="topRight"/>
      <selection pane="bottomLeft"/>
      <selection pane="bottomRight" activeCell="V7" sqref="V7"/>
    </sheetView>
  </sheetViews>
  <sheetFormatPr defaultColWidth="9" defaultRowHeight="13.5" x14ac:dyDescent="0.15"/>
  <cols>
    <col min="1" max="1" width="5" customWidth="1"/>
    <col min="2" max="2" width="16.125" customWidth="1"/>
    <col min="3" max="3" width="10.5" customWidth="1"/>
    <col min="4" max="4" width="11.875" style="4" customWidth="1"/>
    <col min="5" max="5" width="12.5" customWidth="1"/>
    <col min="6" max="6" width="24.375" customWidth="1"/>
    <col min="7" max="7" width="5.875" style="2" customWidth="1"/>
    <col min="8" max="8" width="16.5" style="5" customWidth="1"/>
    <col min="9" max="9" width="5.75" style="6" customWidth="1"/>
    <col min="10" max="10" width="25.125" style="5" customWidth="1"/>
    <col min="11" max="11" width="5.75" style="6" customWidth="1"/>
    <col min="12" max="12" width="16.5" style="5" customWidth="1"/>
    <col min="13" max="13" width="5.75" style="6" customWidth="1"/>
    <col min="14" max="14" width="16.5" style="6" customWidth="1"/>
    <col min="15" max="15" width="5.75" style="6" customWidth="1"/>
    <col min="16" max="16" width="16.5" style="6" customWidth="1"/>
    <col min="17" max="17" width="5.75" style="2" customWidth="1"/>
    <col min="18" max="18" width="20.75" style="2" customWidth="1"/>
    <col min="19" max="19" width="5.75" style="2" customWidth="1"/>
    <col min="20" max="20" width="14.125" style="2" customWidth="1"/>
    <col min="21" max="21" width="13.125" style="2" customWidth="1"/>
    <col min="22" max="22" width="14.125" style="2" customWidth="1"/>
    <col min="23" max="24" width="16.375" style="2" customWidth="1"/>
    <col min="25" max="25" width="13.75" style="2" customWidth="1"/>
    <col min="26" max="26" width="14.125" style="2" customWidth="1"/>
    <col min="27" max="27" width="12.875" style="2" customWidth="1"/>
    <col min="28" max="28" width="9" style="2"/>
  </cols>
  <sheetData>
    <row r="1" spans="1:28" ht="15" customHeight="1" x14ac:dyDescent="0.15">
      <c r="A1" s="25" t="s">
        <v>0</v>
      </c>
      <c r="B1" s="24" t="s">
        <v>1</v>
      </c>
      <c r="C1" s="24" t="s">
        <v>2</v>
      </c>
      <c r="D1" s="24" t="s">
        <v>22</v>
      </c>
      <c r="E1" s="24" t="s">
        <v>23</v>
      </c>
      <c r="F1" s="24" t="s">
        <v>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 t="s">
        <v>4</v>
      </c>
      <c r="U1" s="24" t="s">
        <v>24</v>
      </c>
      <c r="V1" s="24" t="s">
        <v>5</v>
      </c>
      <c r="W1" s="24"/>
      <c r="X1" s="24"/>
      <c r="Y1" s="24" t="s">
        <v>6</v>
      </c>
      <c r="Z1" s="24" t="s">
        <v>7</v>
      </c>
      <c r="AA1" s="27" t="s">
        <v>8</v>
      </c>
      <c r="AB1" s="29"/>
    </row>
    <row r="2" spans="1:28" ht="26.1" customHeight="1" x14ac:dyDescent="0.15">
      <c r="A2" s="26"/>
      <c r="B2" s="21"/>
      <c r="C2" s="21"/>
      <c r="D2" s="21"/>
      <c r="E2" s="21"/>
      <c r="F2" s="7" t="s">
        <v>9</v>
      </c>
      <c r="G2" s="7" t="s">
        <v>10</v>
      </c>
      <c r="H2" s="8" t="s">
        <v>11</v>
      </c>
      <c r="I2" s="8" t="s">
        <v>10</v>
      </c>
      <c r="J2" s="8" t="s">
        <v>12</v>
      </c>
      <c r="K2" s="8" t="s">
        <v>10</v>
      </c>
      <c r="L2" s="8" t="s">
        <v>13</v>
      </c>
      <c r="M2" s="8" t="s">
        <v>10</v>
      </c>
      <c r="N2" s="8" t="s">
        <v>14</v>
      </c>
      <c r="O2" s="8" t="s">
        <v>10</v>
      </c>
      <c r="P2" s="8" t="s">
        <v>15</v>
      </c>
      <c r="Q2" s="7" t="s">
        <v>10</v>
      </c>
      <c r="R2" s="7" t="s">
        <v>16</v>
      </c>
      <c r="S2" s="7" t="s">
        <v>10</v>
      </c>
      <c r="T2" s="21"/>
      <c r="U2" s="21"/>
      <c r="V2" s="7" t="s">
        <v>17</v>
      </c>
      <c r="W2" s="7" t="s">
        <v>18</v>
      </c>
      <c r="X2" s="7" t="s">
        <v>19</v>
      </c>
      <c r="Y2" s="21"/>
      <c r="Z2" s="21"/>
      <c r="AA2" s="28"/>
      <c r="AB2" s="30"/>
    </row>
    <row r="3" spans="1:28" s="1" customFormat="1" ht="44.1" customHeight="1" x14ac:dyDescent="0.15">
      <c r="A3" s="9">
        <v>1</v>
      </c>
      <c r="B3" s="10">
        <v>2023300398</v>
      </c>
      <c r="C3" s="10" t="s">
        <v>25</v>
      </c>
      <c r="D3" s="10">
        <v>85.33</v>
      </c>
      <c r="E3" s="11">
        <f t="shared" ref="E3:E34" si="0">D3*0.35</f>
        <v>29.865500000000001</v>
      </c>
      <c r="F3" s="10"/>
      <c r="G3" s="10"/>
      <c r="H3" s="12"/>
      <c r="I3" s="12"/>
      <c r="J3" s="12"/>
      <c r="K3" s="12"/>
      <c r="L3" s="12"/>
      <c r="M3" s="12"/>
      <c r="N3" s="12"/>
      <c r="O3" s="12"/>
      <c r="P3" s="12"/>
      <c r="Q3" s="10"/>
      <c r="R3" s="10"/>
      <c r="S3" s="10"/>
      <c r="T3" s="10">
        <f t="shared" ref="T3:T27" si="1">G3+I3+K3+M3+O3+Q3+S3</f>
        <v>0</v>
      </c>
      <c r="U3" s="11">
        <f t="shared" ref="U3:U34" si="2">T3*0.55</f>
        <v>0</v>
      </c>
      <c r="V3" s="10"/>
      <c r="W3" s="10"/>
      <c r="X3" s="10" t="s">
        <v>26</v>
      </c>
      <c r="Y3" s="10">
        <v>3</v>
      </c>
      <c r="Z3" s="10">
        <f t="shared" ref="Z3:Z34" si="3">Y3*0.1</f>
        <v>0.3</v>
      </c>
      <c r="AA3" s="18">
        <f t="shared" ref="AA3:AA27" si="4">Z3+U3+E3</f>
        <v>30.165500000000002</v>
      </c>
      <c r="AB3" s="19"/>
    </row>
    <row r="4" spans="1:28" s="1" customFormat="1" ht="101.1" customHeight="1" x14ac:dyDescent="0.15">
      <c r="A4" s="9">
        <v>2</v>
      </c>
      <c r="B4" s="10">
        <v>2023300400</v>
      </c>
      <c r="C4" s="10" t="s">
        <v>27</v>
      </c>
      <c r="D4" s="10">
        <v>86.44</v>
      </c>
      <c r="E4" s="11">
        <f t="shared" si="0"/>
        <v>30.254000000000001</v>
      </c>
      <c r="F4" s="12" t="s">
        <v>28</v>
      </c>
      <c r="G4" s="10">
        <v>7.5</v>
      </c>
      <c r="H4" s="12"/>
      <c r="I4" s="12"/>
      <c r="J4" s="12"/>
      <c r="K4" s="12"/>
      <c r="L4" s="12"/>
      <c r="M4" s="12"/>
      <c r="N4" s="12"/>
      <c r="O4" s="12"/>
      <c r="P4" s="12"/>
      <c r="Q4" s="10"/>
      <c r="R4" s="10"/>
      <c r="S4" s="10"/>
      <c r="T4" s="10">
        <f t="shared" si="1"/>
        <v>7.5</v>
      </c>
      <c r="U4" s="11">
        <f t="shared" si="2"/>
        <v>4.125</v>
      </c>
      <c r="V4" s="12" t="s">
        <v>29</v>
      </c>
      <c r="W4" s="10" t="s">
        <v>30</v>
      </c>
      <c r="X4" s="10" t="s">
        <v>26</v>
      </c>
      <c r="Y4" s="10">
        <v>5</v>
      </c>
      <c r="Z4" s="10">
        <f t="shared" si="3"/>
        <v>0.5</v>
      </c>
      <c r="AA4" s="18">
        <f t="shared" si="4"/>
        <v>34.878999999999998</v>
      </c>
      <c r="AB4" s="19"/>
    </row>
    <row r="5" spans="1:28" s="1" customFormat="1" ht="45" x14ac:dyDescent="0.15">
      <c r="A5" s="9">
        <v>3</v>
      </c>
      <c r="B5" s="10">
        <v>2023300401</v>
      </c>
      <c r="C5" s="10" t="s">
        <v>31</v>
      </c>
      <c r="D5" s="10">
        <v>84.22</v>
      </c>
      <c r="E5" s="11">
        <f t="shared" si="0"/>
        <v>29.477</v>
      </c>
      <c r="F5" s="10"/>
      <c r="G5" s="10"/>
      <c r="H5" s="12"/>
      <c r="I5" s="12"/>
      <c r="J5" s="12"/>
      <c r="K5" s="12"/>
      <c r="L5" s="12"/>
      <c r="M5" s="12"/>
      <c r="N5" s="12"/>
      <c r="O5" s="12"/>
      <c r="P5" s="12" t="s">
        <v>32</v>
      </c>
      <c r="Q5" s="10">
        <v>4.5</v>
      </c>
      <c r="R5" s="10"/>
      <c r="S5" s="10"/>
      <c r="T5" s="10">
        <f t="shared" si="1"/>
        <v>4.5</v>
      </c>
      <c r="U5" s="11">
        <f t="shared" si="2"/>
        <v>2.4750000000000001</v>
      </c>
      <c r="V5" s="12" t="s">
        <v>21</v>
      </c>
      <c r="W5" s="10"/>
      <c r="X5" s="10" t="s">
        <v>26</v>
      </c>
      <c r="Y5" s="10">
        <v>6</v>
      </c>
      <c r="Z5" s="10">
        <f t="shared" si="3"/>
        <v>0.6</v>
      </c>
      <c r="AA5" s="18">
        <f t="shared" si="4"/>
        <v>32.552</v>
      </c>
      <c r="AB5" s="19"/>
    </row>
    <row r="6" spans="1:28" s="1" customFormat="1" ht="54.95" customHeight="1" x14ac:dyDescent="0.15">
      <c r="A6" s="9">
        <v>4</v>
      </c>
      <c r="B6" s="10">
        <v>2023300402</v>
      </c>
      <c r="C6" s="10" t="s">
        <v>33</v>
      </c>
      <c r="D6" s="10">
        <v>88.33</v>
      </c>
      <c r="E6" s="11">
        <f t="shared" si="0"/>
        <v>30.915500000000002</v>
      </c>
      <c r="F6" s="10"/>
      <c r="G6" s="10"/>
      <c r="H6" s="12"/>
      <c r="I6" s="12"/>
      <c r="J6" s="12"/>
      <c r="K6" s="12"/>
      <c r="L6" s="12"/>
      <c r="M6" s="12"/>
      <c r="N6" s="12"/>
      <c r="O6" s="12"/>
      <c r="P6" s="12"/>
      <c r="Q6" s="10"/>
      <c r="R6" s="10"/>
      <c r="S6" s="10"/>
      <c r="T6" s="10">
        <f t="shared" si="1"/>
        <v>0</v>
      </c>
      <c r="U6" s="11">
        <f t="shared" si="2"/>
        <v>0</v>
      </c>
      <c r="V6" s="10"/>
      <c r="W6" s="10"/>
      <c r="X6" s="10" t="s">
        <v>26</v>
      </c>
      <c r="Y6" s="10">
        <v>3</v>
      </c>
      <c r="Z6" s="10">
        <f t="shared" si="3"/>
        <v>0.3</v>
      </c>
      <c r="AA6" s="18">
        <f t="shared" si="4"/>
        <v>31.215499999999999</v>
      </c>
      <c r="AB6" s="19"/>
    </row>
    <row r="7" spans="1:28" s="1" customFormat="1" ht="145.69999999999999" customHeight="1" x14ac:dyDescent="0.15">
      <c r="A7" s="9">
        <v>5</v>
      </c>
      <c r="B7" s="12">
        <v>2023300403</v>
      </c>
      <c r="C7" s="12" t="s">
        <v>34</v>
      </c>
      <c r="D7" s="12">
        <v>85.44</v>
      </c>
      <c r="E7" s="11">
        <f t="shared" si="0"/>
        <v>29.904</v>
      </c>
      <c r="F7" s="12" t="s">
        <v>35</v>
      </c>
      <c r="G7" s="12">
        <v>35</v>
      </c>
      <c r="H7" s="12"/>
      <c r="I7" s="12"/>
      <c r="J7" s="12"/>
      <c r="K7" s="12"/>
      <c r="L7" s="12"/>
      <c r="M7" s="12"/>
      <c r="N7" s="12" t="s">
        <v>36</v>
      </c>
      <c r="O7" s="12">
        <v>0.5</v>
      </c>
      <c r="P7" s="12"/>
      <c r="Q7" s="12"/>
      <c r="R7" s="12"/>
      <c r="S7" s="12"/>
      <c r="T7" s="10">
        <f t="shared" si="1"/>
        <v>35.5</v>
      </c>
      <c r="U7" s="11">
        <f t="shared" si="2"/>
        <v>19.524999999999999</v>
      </c>
      <c r="V7" s="12"/>
      <c r="W7" s="12"/>
      <c r="X7" s="12" t="s">
        <v>26</v>
      </c>
      <c r="Y7" s="12">
        <v>3</v>
      </c>
      <c r="Z7" s="10">
        <f t="shared" si="3"/>
        <v>0.3</v>
      </c>
      <c r="AA7" s="18">
        <f t="shared" si="4"/>
        <v>49.728999999999999</v>
      </c>
      <c r="AB7" s="19"/>
    </row>
    <row r="8" spans="1:28" s="2" customFormat="1" ht="92.45" customHeight="1" x14ac:dyDescent="0.15">
      <c r="A8" s="9">
        <v>6</v>
      </c>
      <c r="B8" s="10">
        <v>2023300404</v>
      </c>
      <c r="C8" s="10" t="s">
        <v>37</v>
      </c>
      <c r="D8" s="10">
        <v>83.67</v>
      </c>
      <c r="E8" s="11">
        <f t="shared" si="0"/>
        <v>29.284500000000001</v>
      </c>
      <c r="F8" s="12" t="s">
        <v>38</v>
      </c>
      <c r="G8" s="10">
        <v>105</v>
      </c>
      <c r="H8" s="12"/>
      <c r="I8" s="12"/>
      <c r="J8" s="12"/>
      <c r="K8" s="12"/>
      <c r="L8" s="12"/>
      <c r="M8" s="12"/>
      <c r="N8" s="12"/>
      <c r="O8" s="12"/>
      <c r="P8" s="12"/>
      <c r="Q8" s="10"/>
      <c r="R8" s="10"/>
      <c r="S8" s="10"/>
      <c r="T8" s="10">
        <f t="shared" si="1"/>
        <v>105</v>
      </c>
      <c r="U8" s="11">
        <f t="shared" si="2"/>
        <v>57.75</v>
      </c>
      <c r="V8" s="10"/>
      <c r="W8" s="10"/>
      <c r="X8" s="10" t="s">
        <v>26</v>
      </c>
      <c r="Y8" s="10">
        <v>3</v>
      </c>
      <c r="Z8" s="10">
        <f t="shared" si="3"/>
        <v>0.3</v>
      </c>
      <c r="AA8" s="18">
        <f t="shared" si="4"/>
        <v>87.334500000000006</v>
      </c>
      <c r="AB8" s="19"/>
    </row>
    <row r="9" spans="1:28" s="1" customFormat="1" ht="78.75" x14ac:dyDescent="0.15">
      <c r="A9" s="9">
        <v>7</v>
      </c>
      <c r="B9" s="10">
        <v>2023300405</v>
      </c>
      <c r="C9" s="10" t="s">
        <v>39</v>
      </c>
      <c r="D9" s="10">
        <v>84.89</v>
      </c>
      <c r="E9" s="11">
        <f t="shared" si="0"/>
        <v>29.711500000000001</v>
      </c>
      <c r="F9" s="12" t="s">
        <v>40</v>
      </c>
      <c r="G9" s="10">
        <v>52.5</v>
      </c>
      <c r="H9" s="12"/>
      <c r="I9" s="12"/>
      <c r="J9" s="12"/>
      <c r="K9" s="12"/>
      <c r="L9" s="12"/>
      <c r="M9" s="12"/>
      <c r="N9" s="12"/>
      <c r="O9" s="12"/>
      <c r="P9" s="12"/>
      <c r="Q9" s="10"/>
      <c r="R9" s="10"/>
      <c r="S9" s="10"/>
      <c r="T9" s="10">
        <f t="shared" si="1"/>
        <v>52.5</v>
      </c>
      <c r="U9" s="11">
        <f t="shared" si="2"/>
        <v>28.875</v>
      </c>
      <c r="V9" s="10"/>
      <c r="W9" s="10"/>
      <c r="X9" s="10" t="s">
        <v>26</v>
      </c>
      <c r="Y9" s="10">
        <v>3</v>
      </c>
      <c r="Z9" s="10">
        <f t="shared" si="3"/>
        <v>0.3</v>
      </c>
      <c r="AA9" s="18">
        <f t="shared" si="4"/>
        <v>58.886499999999998</v>
      </c>
      <c r="AB9" s="19"/>
    </row>
    <row r="10" spans="1:28" s="3" customFormat="1" ht="92.45" customHeight="1" x14ac:dyDescent="0.15">
      <c r="A10" s="9">
        <v>8</v>
      </c>
      <c r="B10" s="10">
        <v>2023300406</v>
      </c>
      <c r="C10" s="10" t="s">
        <v>41</v>
      </c>
      <c r="D10" s="10">
        <v>85.22</v>
      </c>
      <c r="E10" s="11">
        <f t="shared" si="0"/>
        <v>29.827000000000002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>
        <f t="shared" si="1"/>
        <v>0</v>
      </c>
      <c r="U10" s="11">
        <f t="shared" si="2"/>
        <v>0</v>
      </c>
      <c r="V10" s="10"/>
      <c r="W10" s="10"/>
      <c r="X10" s="10" t="s">
        <v>26</v>
      </c>
      <c r="Y10" s="10">
        <v>3</v>
      </c>
      <c r="Z10" s="10">
        <f t="shared" si="3"/>
        <v>0.3</v>
      </c>
      <c r="AA10" s="18">
        <f t="shared" si="4"/>
        <v>30.126999999999999</v>
      </c>
      <c r="AB10" s="19"/>
    </row>
    <row r="11" spans="1:28" s="1" customFormat="1" ht="67.5" x14ac:dyDescent="0.15">
      <c r="A11" s="9">
        <v>9</v>
      </c>
      <c r="B11" s="10">
        <v>2023300407</v>
      </c>
      <c r="C11" s="10" t="s">
        <v>42</v>
      </c>
      <c r="D11" s="10">
        <v>85.56</v>
      </c>
      <c r="E11" s="11">
        <f t="shared" si="0"/>
        <v>29.946000000000002</v>
      </c>
      <c r="F11" s="13"/>
      <c r="G11" s="12"/>
      <c r="H11" s="13"/>
      <c r="I11" s="12"/>
      <c r="J11" s="13"/>
      <c r="K11" s="12"/>
      <c r="L11" s="13"/>
      <c r="M11" s="12"/>
      <c r="N11" s="12"/>
      <c r="O11" s="12"/>
      <c r="P11" s="12" t="s">
        <v>43</v>
      </c>
      <c r="Q11" s="12">
        <v>3</v>
      </c>
      <c r="R11" s="12"/>
      <c r="S11" s="12"/>
      <c r="T11" s="10">
        <f t="shared" si="1"/>
        <v>3</v>
      </c>
      <c r="U11" s="11">
        <f t="shared" si="2"/>
        <v>1.65</v>
      </c>
      <c r="V11" s="12" t="s">
        <v>44</v>
      </c>
      <c r="W11" s="12"/>
      <c r="X11" s="12" t="s">
        <v>26</v>
      </c>
      <c r="Y11" s="10">
        <v>6</v>
      </c>
      <c r="Z11" s="10">
        <f t="shared" si="3"/>
        <v>0.6</v>
      </c>
      <c r="AA11" s="18">
        <f t="shared" si="4"/>
        <v>32.195999999999998</v>
      </c>
      <c r="AB11" s="19"/>
    </row>
    <row r="12" spans="1:28" s="1" customFormat="1" ht="48" customHeight="1" x14ac:dyDescent="0.15">
      <c r="A12" s="9">
        <v>10</v>
      </c>
      <c r="B12" s="10">
        <v>2023300409</v>
      </c>
      <c r="C12" s="10" t="s">
        <v>45</v>
      </c>
      <c r="D12" s="10">
        <v>86.89</v>
      </c>
      <c r="E12" s="11">
        <f t="shared" si="0"/>
        <v>30.4115</v>
      </c>
      <c r="F12" s="10"/>
      <c r="G12" s="10"/>
      <c r="H12" s="12"/>
      <c r="I12" s="12"/>
      <c r="J12" s="12"/>
      <c r="K12" s="12"/>
      <c r="L12" s="12"/>
      <c r="M12" s="12"/>
      <c r="N12" s="12"/>
      <c r="O12" s="12"/>
      <c r="P12" s="12"/>
      <c r="Q12" s="10"/>
      <c r="R12" s="10"/>
      <c r="S12" s="10"/>
      <c r="T12" s="10">
        <f t="shared" si="1"/>
        <v>0</v>
      </c>
      <c r="U12" s="11">
        <f t="shared" si="2"/>
        <v>0</v>
      </c>
      <c r="V12" s="10"/>
      <c r="W12" s="10"/>
      <c r="X12" s="12" t="s">
        <v>26</v>
      </c>
      <c r="Y12" s="10">
        <v>3</v>
      </c>
      <c r="Z12" s="10">
        <f t="shared" si="3"/>
        <v>0.3</v>
      </c>
      <c r="AA12" s="18">
        <f t="shared" si="4"/>
        <v>30.711500000000001</v>
      </c>
      <c r="AB12" s="19"/>
    </row>
    <row r="13" spans="1:28" s="1" customFormat="1" ht="51.95" customHeight="1" x14ac:dyDescent="0.15">
      <c r="A13" s="9">
        <v>11</v>
      </c>
      <c r="B13" s="10">
        <v>2023300410</v>
      </c>
      <c r="C13" s="10" t="s">
        <v>46</v>
      </c>
      <c r="D13" s="10">
        <v>86.56</v>
      </c>
      <c r="E13" s="11">
        <f t="shared" si="0"/>
        <v>30.295999999999999</v>
      </c>
      <c r="F13" s="10"/>
      <c r="G13" s="10"/>
      <c r="H13" s="12"/>
      <c r="I13" s="12"/>
      <c r="J13" s="12"/>
      <c r="K13" s="12"/>
      <c r="L13" s="12"/>
      <c r="M13" s="12"/>
      <c r="N13" s="12"/>
      <c r="O13" s="12"/>
      <c r="P13" s="12"/>
      <c r="Q13" s="10"/>
      <c r="R13" s="10"/>
      <c r="S13" s="10"/>
      <c r="T13" s="10">
        <f t="shared" si="1"/>
        <v>0</v>
      </c>
      <c r="U13" s="11">
        <f t="shared" si="2"/>
        <v>0</v>
      </c>
      <c r="V13" s="12" t="s">
        <v>47</v>
      </c>
      <c r="W13" s="10"/>
      <c r="X13" s="12" t="s">
        <v>26</v>
      </c>
      <c r="Y13" s="10">
        <v>4</v>
      </c>
      <c r="Z13" s="10">
        <f t="shared" si="3"/>
        <v>0.4</v>
      </c>
      <c r="AA13" s="18">
        <f t="shared" si="4"/>
        <v>30.696000000000002</v>
      </c>
      <c r="AB13" s="19"/>
    </row>
    <row r="14" spans="1:28" s="1" customFormat="1" ht="126" customHeight="1" x14ac:dyDescent="0.15">
      <c r="A14" s="9">
        <v>12</v>
      </c>
      <c r="B14" s="10">
        <v>2023300411</v>
      </c>
      <c r="C14" s="10" t="s">
        <v>48</v>
      </c>
      <c r="D14" s="10">
        <v>84.44</v>
      </c>
      <c r="E14" s="11">
        <f t="shared" si="0"/>
        <v>29.553999999999998</v>
      </c>
      <c r="F14" s="12" t="s">
        <v>49</v>
      </c>
      <c r="G14" s="10">
        <v>25.5</v>
      </c>
      <c r="H14" s="12"/>
      <c r="I14" s="12"/>
      <c r="J14" s="12"/>
      <c r="K14" s="12"/>
      <c r="L14" s="12"/>
      <c r="M14" s="12"/>
      <c r="N14" s="12"/>
      <c r="O14" s="12"/>
      <c r="P14" s="12"/>
      <c r="Q14" s="10"/>
      <c r="R14" s="10"/>
      <c r="S14" s="10"/>
      <c r="T14" s="10">
        <f t="shared" si="1"/>
        <v>25.5</v>
      </c>
      <c r="U14" s="11">
        <f t="shared" si="2"/>
        <v>14.025</v>
      </c>
      <c r="V14" s="10"/>
      <c r="W14" s="10"/>
      <c r="X14" s="12" t="s">
        <v>26</v>
      </c>
      <c r="Y14" s="10">
        <v>3</v>
      </c>
      <c r="Z14" s="10">
        <f t="shared" si="3"/>
        <v>0.3</v>
      </c>
      <c r="AA14" s="18">
        <f t="shared" si="4"/>
        <v>43.878999999999998</v>
      </c>
      <c r="AB14" s="19"/>
    </row>
    <row r="15" spans="1:28" s="1" customFormat="1" ht="57" customHeight="1" x14ac:dyDescent="0.15">
      <c r="A15" s="9">
        <v>13</v>
      </c>
      <c r="B15" s="10">
        <v>2023300412</v>
      </c>
      <c r="C15" s="10" t="s">
        <v>50</v>
      </c>
      <c r="D15" s="10">
        <v>86</v>
      </c>
      <c r="E15" s="11">
        <f t="shared" si="0"/>
        <v>30.1</v>
      </c>
      <c r="F15" s="10"/>
      <c r="G15" s="10"/>
      <c r="H15" s="12"/>
      <c r="I15" s="12"/>
      <c r="J15" s="12"/>
      <c r="K15" s="12"/>
      <c r="L15" s="12"/>
      <c r="M15" s="12"/>
      <c r="N15" s="12"/>
      <c r="O15" s="12"/>
      <c r="P15" s="12"/>
      <c r="Q15" s="10"/>
      <c r="R15" s="10"/>
      <c r="S15" s="10"/>
      <c r="T15" s="10">
        <f t="shared" si="1"/>
        <v>0</v>
      </c>
      <c r="U15" s="11">
        <f t="shared" si="2"/>
        <v>0</v>
      </c>
      <c r="V15" s="12" t="s">
        <v>51</v>
      </c>
      <c r="W15" s="10" t="s">
        <v>30</v>
      </c>
      <c r="X15" s="12" t="s">
        <v>52</v>
      </c>
      <c r="Y15" s="10">
        <v>5</v>
      </c>
      <c r="Z15" s="10">
        <f>Y15*0.1</f>
        <v>0.5</v>
      </c>
      <c r="AA15" s="18">
        <f t="shared" si="4"/>
        <v>30.6</v>
      </c>
      <c r="AB15" s="19"/>
    </row>
    <row r="16" spans="1:28" s="1" customFormat="1" ht="67.349999999999994" customHeight="1" x14ac:dyDescent="0.15">
      <c r="A16" s="9">
        <v>14</v>
      </c>
      <c r="B16" s="10">
        <v>2023300414</v>
      </c>
      <c r="C16" s="10" t="s">
        <v>53</v>
      </c>
      <c r="D16" s="10">
        <v>85</v>
      </c>
      <c r="E16" s="11">
        <f t="shared" si="0"/>
        <v>29.75</v>
      </c>
      <c r="F16" s="10"/>
      <c r="G16" s="10"/>
      <c r="H16" s="12"/>
      <c r="I16" s="12"/>
      <c r="J16" s="12"/>
      <c r="K16" s="12"/>
      <c r="L16" s="12"/>
      <c r="M16" s="12"/>
      <c r="N16" s="12"/>
      <c r="O16" s="12"/>
      <c r="P16" s="12"/>
      <c r="Q16" s="10"/>
      <c r="R16" s="10"/>
      <c r="S16" s="10"/>
      <c r="T16" s="10">
        <f t="shared" si="1"/>
        <v>0</v>
      </c>
      <c r="U16" s="11">
        <f t="shared" si="2"/>
        <v>0</v>
      </c>
      <c r="V16" s="10"/>
      <c r="W16" s="10"/>
      <c r="X16" s="12" t="s">
        <v>26</v>
      </c>
      <c r="Y16" s="10">
        <v>3</v>
      </c>
      <c r="Z16" s="10">
        <f t="shared" si="3"/>
        <v>0.3</v>
      </c>
      <c r="AA16" s="18">
        <f t="shared" si="4"/>
        <v>30.05</v>
      </c>
      <c r="AB16" s="19"/>
    </row>
    <row r="17" spans="1:28" s="1" customFormat="1" ht="125.1" customHeight="1" x14ac:dyDescent="0.15">
      <c r="A17" s="9">
        <v>15</v>
      </c>
      <c r="B17" s="10">
        <v>2023300416</v>
      </c>
      <c r="C17" s="10" t="s">
        <v>54</v>
      </c>
      <c r="D17" s="10">
        <v>84.67</v>
      </c>
      <c r="E17" s="11">
        <f t="shared" si="0"/>
        <v>29.634499999999999</v>
      </c>
      <c r="F17" s="10"/>
      <c r="G17" s="10"/>
      <c r="H17" s="12"/>
      <c r="I17" s="12"/>
      <c r="J17" s="12"/>
      <c r="K17" s="12"/>
      <c r="L17" s="12"/>
      <c r="M17" s="12"/>
      <c r="N17" s="12"/>
      <c r="O17" s="12"/>
      <c r="P17" s="12"/>
      <c r="Q17" s="10"/>
      <c r="R17" s="10"/>
      <c r="S17" s="10"/>
      <c r="T17" s="10">
        <f t="shared" si="1"/>
        <v>0</v>
      </c>
      <c r="U17" s="11">
        <f t="shared" si="2"/>
        <v>0</v>
      </c>
      <c r="V17" s="12" t="s">
        <v>55</v>
      </c>
      <c r="W17" s="10"/>
      <c r="X17" s="12" t="s">
        <v>26</v>
      </c>
      <c r="Y17" s="10">
        <v>4</v>
      </c>
      <c r="Z17" s="10">
        <f t="shared" si="3"/>
        <v>0.4</v>
      </c>
      <c r="AA17" s="18">
        <f t="shared" si="4"/>
        <v>30.034500000000001</v>
      </c>
      <c r="AB17" s="19"/>
    </row>
    <row r="18" spans="1:28" s="1" customFormat="1" ht="42" customHeight="1" x14ac:dyDescent="0.15">
      <c r="A18" s="9">
        <v>16</v>
      </c>
      <c r="B18" s="10">
        <v>2023300417</v>
      </c>
      <c r="C18" s="10" t="s">
        <v>56</v>
      </c>
      <c r="D18" s="10">
        <v>85.33</v>
      </c>
      <c r="E18" s="11">
        <f t="shared" si="0"/>
        <v>29.865500000000001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0">
        <f t="shared" si="1"/>
        <v>0</v>
      </c>
      <c r="U18" s="11">
        <f t="shared" si="2"/>
        <v>0</v>
      </c>
      <c r="V18" s="12"/>
      <c r="W18" s="12"/>
      <c r="X18" s="12" t="s">
        <v>26</v>
      </c>
      <c r="Y18" s="10">
        <v>3</v>
      </c>
      <c r="Z18" s="10">
        <f t="shared" si="3"/>
        <v>0.3</v>
      </c>
      <c r="AA18" s="18">
        <f t="shared" si="4"/>
        <v>30.165500000000002</v>
      </c>
      <c r="AB18" s="19"/>
    </row>
    <row r="19" spans="1:28" s="1" customFormat="1" ht="36" customHeight="1" x14ac:dyDescent="0.15">
      <c r="A19" s="9">
        <v>17</v>
      </c>
      <c r="B19" s="10">
        <v>2023300418</v>
      </c>
      <c r="C19" s="10" t="s">
        <v>57</v>
      </c>
      <c r="D19" s="10">
        <v>87</v>
      </c>
      <c r="E19" s="11">
        <f t="shared" si="0"/>
        <v>30.45</v>
      </c>
      <c r="F19" s="10"/>
      <c r="G19" s="10"/>
      <c r="H19" s="12"/>
      <c r="I19" s="12"/>
      <c r="J19" s="12"/>
      <c r="K19" s="12"/>
      <c r="L19" s="12"/>
      <c r="M19" s="12"/>
      <c r="N19" s="12"/>
      <c r="O19" s="12"/>
      <c r="P19" s="12"/>
      <c r="Q19" s="10"/>
      <c r="R19" s="10"/>
      <c r="S19" s="10"/>
      <c r="T19" s="10">
        <f t="shared" si="1"/>
        <v>0</v>
      </c>
      <c r="U19" s="11">
        <f t="shared" si="2"/>
        <v>0</v>
      </c>
      <c r="V19" s="10"/>
      <c r="W19" s="10"/>
      <c r="X19" s="12" t="s">
        <v>26</v>
      </c>
      <c r="Y19" s="10">
        <v>3</v>
      </c>
      <c r="Z19" s="10">
        <f t="shared" si="3"/>
        <v>0.3</v>
      </c>
      <c r="AA19" s="18">
        <f t="shared" si="4"/>
        <v>30.75</v>
      </c>
      <c r="AB19" s="19"/>
    </row>
    <row r="20" spans="1:28" s="2" customFormat="1" ht="69.95" customHeight="1" x14ac:dyDescent="0.15">
      <c r="A20" s="9">
        <v>18</v>
      </c>
      <c r="B20" s="10">
        <v>2023300419</v>
      </c>
      <c r="C20" s="10" t="s">
        <v>58</v>
      </c>
      <c r="D20" s="10">
        <v>92.84</v>
      </c>
      <c r="E20" s="11">
        <f t="shared" si="0"/>
        <v>32.494</v>
      </c>
      <c r="F20" s="10"/>
      <c r="G20" s="10"/>
      <c r="H20" s="12"/>
      <c r="I20" s="12"/>
      <c r="J20" s="12"/>
      <c r="K20" s="12"/>
      <c r="L20" s="12"/>
      <c r="M20" s="12"/>
      <c r="N20" s="12"/>
      <c r="O20" s="12"/>
      <c r="P20" s="12" t="s">
        <v>59</v>
      </c>
      <c r="Q20" s="10">
        <v>3</v>
      </c>
      <c r="R20" s="10"/>
      <c r="S20" s="10"/>
      <c r="T20" s="10">
        <f t="shared" si="1"/>
        <v>3</v>
      </c>
      <c r="U20" s="11">
        <f t="shared" si="2"/>
        <v>1.65</v>
      </c>
      <c r="V20" s="12" t="s">
        <v>20</v>
      </c>
      <c r="W20" s="10"/>
      <c r="X20" s="12" t="s">
        <v>26</v>
      </c>
      <c r="Y20" s="10">
        <v>4</v>
      </c>
      <c r="Z20" s="10">
        <f t="shared" si="3"/>
        <v>0.4</v>
      </c>
      <c r="AA20" s="18">
        <f t="shared" si="4"/>
        <v>34.543999999999997</v>
      </c>
      <c r="AB20" s="19"/>
    </row>
    <row r="21" spans="1:28" s="1" customFormat="1" ht="57" customHeight="1" x14ac:dyDescent="0.15">
      <c r="A21" s="9">
        <v>19</v>
      </c>
      <c r="B21" s="10">
        <v>2023300420</v>
      </c>
      <c r="C21" s="10" t="s">
        <v>60</v>
      </c>
      <c r="D21" s="10">
        <v>91.69</v>
      </c>
      <c r="E21" s="11">
        <f t="shared" si="0"/>
        <v>32.091500000000003</v>
      </c>
      <c r="F21" s="10"/>
      <c r="G21" s="10"/>
      <c r="H21" s="12"/>
      <c r="I21" s="12"/>
      <c r="J21" s="12"/>
      <c r="K21" s="12"/>
      <c r="L21" s="12"/>
      <c r="M21" s="12"/>
      <c r="N21" s="12"/>
      <c r="O21" s="12"/>
      <c r="P21" s="12"/>
      <c r="Q21" s="10"/>
      <c r="R21" s="10"/>
      <c r="S21" s="10"/>
      <c r="T21" s="10">
        <f t="shared" si="1"/>
        <v>0</v>
      </c>
      <c r="U21" s="11">
        <f t="shared" si="2"/>
        <v>0</v>
      </c>
      <c r="V21" s="10"/>
      <c r="W21" s="10"/>
      <c r="X21" s="12" t="s">
        <v>26</v>
      </c>
      <c r="Y21" s="10">
        <v>3</v>
      </c>
      <c r="Z21" s="10">
        <f t="shared" si="3"/>
        <v>0.3</v>
      </c>
      <c r="AA21" s="18">
        <f t="shared" si="4"/>
        <v>32.391500000000001</v>
      </c>
      <c r="AB21" s="19"/>
    </row>
    <row r="22" spans="1:28" s="1" customFormat="1" ht="54" customHeight="1" x14ac:dyDescent="0.15">
      <c r="A22" s="9">
        <v>20</v>
      </c>
      <c r="B22" s="10">
        <v>2023300421</v>
      </c>
      <c r="C22" s="10" t="s">
        <v>61</v>
      </c>
      <c r="D22" s="10">
        <v>91.34</v>
      </c>
      <c r="E22" s="11">
        <f t="shared" si="0"/>
        <v>31.969000000000001</v>
      </c>
      <c r="F22" s="10"/>
      <c r="G22" s="10"/>
      <c r="H22" s="12"/>
      <c r="I22" s="12"/>
      <c r="J22" s="12"/>
      <c r="K22" s="12"/>
      <c r="L22" s="12"/>
      <c r="M22" s="12"/>
      <c r="N22" s="12"/>
      <c r="O22" s="12"/>
      <c r="P22" s="12"/>
      <c r="Q22" s="10"/>
      <c r="R22" s="10"/>
      <c r="S22" s="10"/>
      <c r="T22" s="10">
        <f t="shared" si="1"/>
        <v>0</v>
      </c>
      <c r="U22" s="11">
        <f t="shared" si="2"/>
        <v>0</v>
      </c>
      <c r="V22" s="10"/>
      <c r="W22" s="10"/>
      <c r="X22" s="12" t="s">
        <v>26</v>
      </c>
      <c r="Y22" s="10">
        <v>3</v>
      </c>
      <c r="Z22" s="10">
        <f t="shared" si="3"/>
        <v>0.3</v>
      </c>
      <c r="AA22" s="18">
        <f t="shared" si="4"/>
        <v>32.268999999999998</v>
      </c>
      <c r="AB22" s="19"/>
    </row>
    <row r="23" spans="1:28" s="1" customFormat="1" ht="247.5" x14ac:dyDescent="0.15">
      <c r="A23" s="9">
        <v>21</v>
      </c>
      <c r="B23" s="10">
        <v>2023300422</v>
      </c>
      <c r="C23" s="10" t="s">
        <v>62</v>
      </c>
      <c r="D23" s="10">
        <v>91.37</v>
      </c>
      <c r="E23" s="11">
        <f t="shared" si="0"/>
        <v>31.979500000000002</v>
      </c>
      <c r="F23" s="12" t="s">
        <v>63</v>
      </c>
      <c r="G23" s="10">
        <v>37.5</v>
      </c>
      <c r="H23" s="12"/>
      <c r="I23" s="12"/>
      <c r="J23" s="12"/>
      <c r="K23" s="12"/>
      <c r="L23" s="12"/>
      <c r="M23" s="12"/>
      <c r="N23" s="12"/>
      <c r="O23" s="12"/>
      <c r="P23" s="12" t="s">
        <v>64</v>
      </c>
      <c r="Q23" s="10">
        <v>20</v>
      </c>
      <c r="R23" s="10"/>
      <c r="S23" s="10"/>
      <c r="T23" s="10">
        <f t="shared" si="1"/>
        <v>57.5</v>
      </c>
      <c r="U23" s="11">
        <f t="shared" si="2"/>
        <v>31.625</v>
      </c>
      <c r="V23" s="10"/>
      <c r="W23" s="10"/>
      <c r="X23" s="12" t="s">
        <v>26</v>
      </c>
      <c r="Y23" s="10">
        <v>3</v>
      </c>
      <c r="Z23" s="10">
        <f t="shared" si="3"/>
        <v>0.3</v>
      </c>
      <c r="AA23" s="18">
        <f t="shared" si="4"/>
        <v>63.904499999999999</v>
      </c>
      <c r="AB23" s="19"/>
    </row>
    <row r="24" spans="1:28" s="1" customFormat="1" ht="90" x14ac:dyDescent="0.15">
      <c r="A24" s="9">
        <v>22</v>
      </c>
      <c r="B24" s="10">
        <v>2023310388</v>
      </c>
      <c r="C24" s="10" t="s">
        <v>65</v>
      </c>
      <c r="D24" s="10">
        <v>94.68</v>
      </c>
      <c r="E24" s="11">
        <f t="shared" si="0"/>
        <v>33.137999999999998</v>
      </c>
      <c r="F24" s="12" t="s">
        <v>66</v>
      </c>
      <c r="G24" s="10">
        <v>105</v>
      </c>
      <c r="H24" s="12"/>
      <c r="I24" s="12"/>
      <c r="J24" s="12"/>
      <c r="K24" s="12"/>
      <c r="L24" s="12"/>
      <c r="M24" s="12"/>
      <c r="N24" s="12"/>
      <c r="O24" s="12"/>
      <c r="P24" s="12"/>
      <c r="Q24" s="10"/>
      <c r="R24" s="10"/>
      <c r="S24" s="10"/>
      <c r="T24" s="10">
        <f t="shared" si="1"/>
        <v>105</v>
      </c>
      <c r="U24" s="11">
        <f t="shared" si="2"/>
        <v>57.75</v>
      </c>
      <c r="V24" s="10"/>
      <c r="W24" s="12" t="s">
        <v>67</v>
      </c>
      <c r="X24" s="12" t="s">
        <v>26</v>
      </c>
      <c r="Y24" s="10">
        <v>6</v>
      </c>
      <c r="Z24" s="10">
        <f t="shared" si="3"/>
        <v>0.6</v>
      </c>
      <c r="AA24" s="18">
        <f t="shared" si="4"/>
        <v>91.488</v>
      </c>
      <c r="AB24" s="19"/>
    </row>
    <row r="25" spans="1:28" s="1" customFormat="1" ht="57" customHeight="1" x14ac:dyDescent="0.15">
      <c r="A25" s="9">
        <v>23</v>
      </c>
      <c r="B25" s="10">
        <v>2023310389</v>
      </c>
      <c r="C25" s="10" t="s">
        <v>68</v>
      </c>
      <c r="D25" s="10">
        <v>84</v>
      </c>
      <c r="E25" s="11">
        <f t="shared" si="0"/>
        <v>29.4</v>
      </c>
      <c r="F25" s="10"/>
      <c r="G25" s="10"/>
      <c r="H25" s="12"/>
      <c r="I25" s="12"/>
      <c r="J25" s="12"/>
      <c r="K25" s="12"/>
      <c r="L25" s="12"/>
      <c r="M25" s="12"/>
      <c r="N25" s="12"/>
      <c r="O25" s="12"/>
      <c r="P25" s="12"/>
      <c r="Q25" s="10"/>
      <c r="R25" s="10"/>
      <c r="S25" s="10"/>
      <c r="T25" s="10">
        <f t="shared" si="1"/>
        <v>0</v>
      </c>
      <c r="U25" s="11">
        <f t="shared" si="2"/>
        <v>0</v>
      </c>
      <c r="V25" s="10"/>
      <c r="W25" s="10"/>
      <c r="X25" s="12" t="s">
        <v>26</v>
      </c>
      <c r="Y25" s="10">
        <v>3</v>
      </c>
      <c r="Z25" s="10">
        <f t="shared" si="3"/>
        <v>0.3</v>
      </c>
      <c r="AA25" s="18">
        <f t="shared" si="4"/>
        <v>29.7</v>
      </c>
      <c r="AB25" s="19"/>
    </row>
    <row r="26" spans="1:28" s="1" customFormat="1" ht="146.25" x14ac:dyDescent="0.15">
      <c r="A26" s="9">
        <v>24</v>
      </c>
      <c r="B26" s="10">
        <v>2023310390</v>
      </c>
      <c r="C26" s="10" t="s">
        <v>69</v>
      </c>
      <c r="D26" s="10">
        <v>88.21</v>
      </c>
      <c r="E26" s="11">
        <f t="shared" si="0"/>
        <v>30.8735</v>
      </c>
      <c r="F26" s="12" t="s">
        <v>70</v>
      </c>
      <c r="G26" s="10">
        <v>123.75</v>
      </c>
      <c r="H26" s="12"/>
      <c r="I26" s="12"/>
      <c r="J26" s="12"/>
      <c r="K26" s="12"/>
      <c r="L26" s="12"/>
      <c r="M26" s="12"/>
      <c r="N26" s="12" t="s">
        <v>71</v>
      </c>
      <c r="O26" s="12">
        <v>1.25</v>
      </c>
      <c r="P26" s="12" t="s">
        <v>72</v>
      </c>
      <c r="Q26" s="10">
        <v>14.5</v>
      </c>
      <c r="R26" s="12" t="s">
        <v>73</v>
      </c>
      <c r="S26" s="10">
        <v>10</v>
      </c>
      <c r="T26" s="10">
        <f t="shared" si="1"/>
        <v>149.5</v>
      </c>
      <c r="U26" s="11">
        <f t="shared" si="2"/>
        <v>82.224999999999994</v>
      </c>
      <c r="V26" s="10" t="s">
        <v>30</v>
      </c>
      <c r="W26" s="12" t="s">
        <v>74</v>
      </c>
      <c r="X26" s="12" t="s">
        <v>26</v>
      </c>
      <c r="Y26" s="10">
        <v>10</v>
      </c>
      <c r="Z26" s="10">
        <f t="shared" si="3"/>
        <v>1</v>
      </c>
      <c r="AA26" s="18">
        <f t="shared" si="4"/>
        <v>114.0985</v>
      </c>
      <c r="AB26" s="19"/>
    </row>
    <row r="27" spans="1:28" s="1" customFormat="1" ht="45" customHeight="1" x14ac:dyDescent="0.15">
      <c r="A27" s="9">
        <v>25</v>
      </c>
      <c r="B27" s="10">
        <v>2023310391</v>
      </c>
      <c r="C27" s="10" t="s">
        <v>75</v>
      </c>
      <c r="D27" s="10">
        <v>85.96</v>
      </c>
      <c r="E27" s="11">
        <f t="shared" si="0"/>
        <v>30.085999999999999</v>
      </c>
      <c r="F27" s="10"/>
      <c r="G27" s="10"/>
      <c r="H27" s="12"/>
      <c r="I27" s="12"/>
      <c r="J27" s="12"/>
      <c r="K27" s="12"/>
      <c r="L27" s="12"/>
      <c r="M27" s="12"/>
      <c r="N27" s="12"/>
      <c r="O27" s="12"/>
      <c r="P27" s="12"/>
      <c r="Q27" s="10"/>
      <c r="R27" s="10"/>
      <c r="S27" s="10"/>
      <c r="T27" s="10">
        <f t="shared" si="1"/>
        <v>0</v>
      </c>
      <c r="U27" s="11">
        <f t="shared" si="2"/>
        <v>0</v>
      </c>
      <c r="V27" s="10"/>
      <c r="W27" s="10"/>
      <c r="X27" s="12" t="s">
        <v>26</v>
      </c>
      <c r="Y27" s="10">
        <v>3</v>
      </c>
      <c r="Z27" s="10">
        <f t="shared" si="3"/>
        <v>0.3</v>
      </c>
      <c r="AA27" s="18">
        <f t="shared" si="4"/>
        <v>30.385999999999999</v>
      </c>
      <c r="AB27" s="19"/>
    </row>
    <row r="28" spans="1:28" s="1" customFormat="1" ht="69" customHeight="1" x14ac:dyDescent="0.15">
      <c r="A28" s="9">
        <v>26</v>
      </c>
      <c r="B28" s="10">
        <v>2023310392</v>
      </c>
      <c r="C28" s="10" t="s">
        <v>76</v>
      </c>
      <c r="D28" s="10">
        <v>84.89</v>
      </c>
      <c r="E28" s="11">
        <f t="shared" si="0"/>
        <v>29.711500000000001</v>
      </c>
      <c r="F28" s="10"/>
      <c r="G28" s="10"/>
      <c r="H28" s="12"/>
      <c r="I28" s="12"/>
      <c r="J28" s="12"/>
      <c r="K28" s="12"/>
      <c r="L28" s="12"/>
      <c r="M28" s="12"/>
      <c r="N28" s="12"/>
      <c r="O28" s="12"/>
      <c r="P28" s="12"/>
      <c r="Q28" s="10"/>
      <c r="R28" s="12"/>
      <c r="S28" s="12"/>
      <c r="T28" s="10"/>
      <c r="U28" s="11">
        <f t="shared" si="2"/>
        <v>0</v>
      </c>
      <c r="V28" s="12" t="s">
        <v>77</v>
      </c>
      <c r="W28" s="12" t="s">
        <v>78</v>
      </c>
      <c r="X28" s="12" t="s">
        <v>26</v>
      </c>
      <c r="Y28" s="10">
        <v>10</v>
      </c>
      <c r="Z28" s="10">
        <f t="shared" si="3"/>
        <v>1</v>
      </c>
      <c r="AA28" s="18">
        <v>30.71</v>
      </c>
      <c r="AB28" s="19"/>
    </row>
    <row r="29" spans="1:28" s="1" customFormat="1" ht="213.75" x14ac:dyDescent="0.15">
      <c r="A29" s="9">
        <v>27</v>
      </c>
      <c r="B29" s="10">
        <v>2023310393</v>
      </c>
      <c r="C29" s="10" t="s">
        <v>79</v>
      </c>
      <c r="D29" s="10">
        <v>86.66</v>
      </c>
      <c r="E29" s="11">
        <f t="shared" si="0"/>
        <v>30.331</v>
      </c>
      <c r="F29" s="12" t="s">
        <v>80</v>
      </c>
      <c r="G29" s="10">
        <v>52.5</v>
      </c>
      <c r="H29" s="12"/>
      <c r="I29" s="12"/>
      <c r="J29" s="12"/>
      <c r="K29" s="12"/>
      <c r="L29" s="12"/>
      <c r="M29" s="12"/>
      <c r="N29" s="12"/>
      <c r="O29" s="12"/>
      <c r="P29" s="12" t="s">
        <v>81</v>
      </c>
      <c r="Q29" s="10">
        <v>3</v>
      </c>
      <c r="R29" s="10"/>
      <c r="S29" s="10"/>
      <c r="T29" s="10">
        <f t="shared" ref="T29:T34" si="5">G29+I29+K29+M29+O29+Q29+S29</f>
        <v>55.5</v>
      </c>
      <c r="U29" s="11">
        <f t="shared" si="2"/>
        <v>30.524999999999999</v>
      </c>
      <c r="V29" s="10"/>
      <c r="W29" s="10"/>
      <c r="X29" s="12" t="s">
        <v>26</v>
      </c>
      <c r="Y29" s="10">
        <v>3</v>
      </c>
      <c r="Z29" s="10">
        <f t="shared" si="3"/>
        <v>0.3</v>
      </c>
      <c r="AA29" s="18">
        <f t="shared" ref="AA29:AA34" si="6">Z29+U29+E29</f>
        <v>61.155999999999999</v>
      </c>
      <c r="AB29" s="19"/>
    </row>
    <row r="30" spans="1:28" s="1" customFormat="1" ht="123.75" x14ac:dyDescent="0.15">
      <c r="A30" s="9">
        <v>28</v>
      </c>
      <c r="B30" s="10">
        <v>2023310394</v>
      </c>
      <c r="C30" s="10" t="s">
        <v>82</v>
      </c>
      <c r="D30" s="10">
        <v>88.67</v>
      </c>
      <c r="E30" s="11">
        <f t="shared" si="0"/>
        <v>31.034500000000001</v>
      </c>
      <c r="F30" s="13" t="s">
        <v>83</v>
      </c>
      <c r="G30" s="12">
        <v>3</v>
      </c>
      <c r="H30" s="13"/>
      <c r="I30" s="12"/>
      <c r="J30" s="13"/>
      <c r="K30" s="12"/>
      <c r="L30" s="13"/>
      <c r="M30" s="12"/>
      <c r="N30" s="12"/>
      <c r="O30" s="12"/>
      <c r="P30" s="12"/>
      <c r="Q30" s="12"/>
      <c r="R30" s="12" t="s">
        <v>84</v>
      </c>
      <c r="S30" s="12">
        <v>15</v>
      </c>
      <c r="T30" s="10">
        <f t="shared" si="5"/>
        <v>18</v>
      </c>
      <c r="U30" s="11">
        <f t="shared" si="2"/>
        <v>9.9</v>
      </c>
      <c r="V30" s="12" t="s">
        <v>85</v>
      </c>
      <c r="W30" s="13" t="s">
        <v>86</v>
      </c>
      <c r="X30" s="12" t="s">
        <v>87</v>
      </c>
      <c r="Y30" s="10">
        <v>10</v>
      </c>
      <c r="Z30" s="10">
        <f t="shared" si="3"/>
        <v>1</v>
      </c>
      <c r="AA30" s="18">
        <f t="shared" si="6"/>
        <v>41.9345</v>
      </c>
      <c r="AB30" s="19"/>
    </row>
    <row r="31" spans="1:28" s="1" customFormat="1" ht="106.35" customHeight="1" x14ac:dyDescent="0.15">
      <c r="A31" s="9">
        <v>29</v>
      </c>
      <c r="B31" s="10">
        <v>2023310395</v>
      </c>
      <c r="C31" s="10" t="s">
        <v>88</v>
      </c>
      <c r="D31" s="10">
        <v>85.92</v>
      </c>
      <c r="E31" s="11">
        <f t="shared" si="0"/>
        <v>30.071999999999999</v>
      </c>
      <c r="F31" s="10"/>
      <c r="G31" s="10"/>
      <c r="H31" s="12"/>
      <c r="I31" s="12"/>
      <c r="J31" s="12"/>
      <c r="K31" s="12"/>
      <c r="L31" s="12"/>
      <c r="M31" s="12"/>
      <c r="N31" s="12"/>
      <c r="O31" s="12"/>
      <c r="P31" s="12"/>
      <c r="Q31" s="10"/>
      <c r="R31" s="10"/>
      <c r="S31" s="10"/>
      <c r="T31" s="10">
        <f t="shared" si="5"/>
        <v>0</v>
      </c>
      <c r="U31" s="11">
        <f t="shared" si="2"/>
        <v>0</v>
      </c>
      <c r="V31" s="10"/>
      <c r="W31" s="10"/>
      <c r="X31" s="12" t="s">
        <v>26</v>
      </c>
      <c r="Y31" s="10">
        <v>3</v>
      </c>
      <c r="Z31" s="10">
        <f t="shared" si="3"/>
        <v>0.3</v>
      </c>
      <c r="AA31" s="18">
        <f t="shared" si="6"/>
        <v>30.372</v>
      </c>
      <c r="AB31" s="19"/>
    </row>
    <row r="32" spans="1:28" s="1" customFormat="1" ht="106.35" customHeight="1" x14ac:dyDescent="0.15">
      <c r="A32" s="9">
        <v>30</v>
      </c>
      <c r="B32" s="10">
        <v>2023310396</v>
      </c>
      <c r="C32" s="10" t="s">
        <v>89</v>
      </c>
      <c r="D32" s="10">
        <v>84.67</v>
      </c>
      <c r="E32" s="11">
        <f t="shared" si="0"/>
        <v>29.634499999999999</v>
      </c>
      <c r="F32" s="10"/>
      <c r="G32" s="10"/>
      <c r="H32" s="12"/>
      <c r="I32" s="12"/>
      <c r="J32" s="12"/>
      <c r="K32" s="12"/>
      <c r="L32" s="12"/>
      <c r="M32" s="12"/>
      <c r="N32" s="12"/>
      <c r="O32" s="12"/>
      <c r="P32" s="12"/>
      <c r="Q32" s="10"/>
      <c r="R32" s="10"/>
      <c r="S32" s="10"/>
      <c r="T32" s="10">
        <f t="shared" si="5"/>
        <v>0</v>
      </c>
      <c r="U32" s="11">
        <f t="shared" si="2"/>
        <v>0</v>
      </c>
      <c r="V32" s="10"/>
      <c r="W32" s="10"/>
      <c r="X32" s="12" t="s">
        <v>26</v>
      </c>
      <c r="Y32" s="10">
        <v>3</v>
      </c>
      <c r="Z32" s="10">
        <f t="shared" si="3"/>
        <v>0.3</v>
      </c>
      <c r="AA32" s="18">
        <f t="shared" si="6"/>
        <v>29.9345</v>
      </c>
      <c r="AB32" s="19"/>
    </row>
    <row r="33" spans="1:28" s="3" customFormat="1" ht="92.45" customHeight="1" x14ac:dyDescent="0.15">
      <c r="A33" s="9">
        <v>31</v>
      </c>
      <c r="B33" s="10">
        <v>2023320397</v>
      </c>
      <c r="C33" s="10" t="s">
        <v>90</v>
      </c>
      <c r="D33" s="10">
        <v>87.97</v>
      </c>
      <c r="E33" s="11">
        <f t="shared" si="0"/>
        <v>30.7895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f t="shared" si="5"/>
        <v>0</v>
      </c>
      <c r="U33" s="11">
        <f t="shared" si="2"/>
        <v>0</v>
      </c>
      <c r="V33" s="10"/>
      <c r="W33" s="10"/>
      <c r="X33" s="12" t="s">
        <v>26</v>
      </c>
      <c r="Y33" s="10">
        <v>3</v>
      </c>
      <c r="Z33" s="10">
        <f t="shared" si="3"/>
        <v>0.3</v>
      </c>
      <c r="AA33" s="18">
        <f t="shared" si="6"/>
        <v>31.089500000000001</v>
      </c>
      <c r="AB33" s="19"/>
    </row>
    <row r="34" spans="1:28" s="1" customFormat="1" ht="135" customHeight="1" x14ac:dyDescent="0.15">
      <c r="A34" s="14">
        <v>32</v>
      </c>
      <c r="B34" s="15">
        <v>20233000408</v>
      </c>
      <c r="C34" s="15" t="s">
        <v>91</v>
      </c>
      <c r="D34" s="15">
        <v>85.44</v>
      </c>
      <c r="E34" s="11">
        <f t="shared" si="0"/>
        <v>29.904</v>
      </c>
      <c r="F34" s="15"/>
      <c r="G34" s="15"/>
      <c r="H34" s="16"/>
      <c r="I34" s="16"/>
      <c r="J34" s="16"/>
      <c r="K34" s="16"/>
      <c r="L34" s="16"/>
      <c r="M34" s="16"/>
      <c r="N34" s="16"/>
      <c r="O34" s="16"/>
      <c r="P34" s="16"/>
      <c r="Q34" s="15"/>
      <c r="R34" s="15"/>
      <c r="S34" s="15"/>
      <c r="T34" s="10">
        <f t="shared" si="5"/>
        <v>0</v>
      </c>
      <c r="U34" s="11">
        <f t="shared" si="2"/>
        <v>0</v>
      </c>
      <c r="V34" s="15"/>
      <c r="W34" s="15"/>
      <c r="X34" s="16" t="s">
        <v>26</v>
      </c>
      <c r="Y34" s="15">
        <v>3</v>
      </c>
      <c r="Z34" s="10">
        <f t="shared" si="3"/>
        <v>0.3</v>
      </c>
      <c r="AA34" s="20">
        <f t="shared" si="6"/>
        <v>30.204000000000001</v>
      </c>
      <c r="AB34" s="19"/>
    </row>
    <row r="37" spans="1:28" ht="60" customHeight="1" x14ac:dyDescent="0.15">
      <c r="B37" s="22" t="s">
        <v>92</v>
      </c>
      <c r="C37" s="23"/>
      <c r="D37" s="23"/>
      <c r="E37" s="23"/>
      <c r="F37" s="23"/>
      <c r="G37" s="23"/>
      <c r="H37" s="23"/>
      <c r="I37" s="17"/>
    </row>
  </sheetData>
  <mergeCells count="14">
    <mergeCell ref="Y1:Y2"/>
    <mergeCell ref="Z1:Z2"/>
    <mergeCell ref="AA1:AA2"/>
    <mergeCell ref="AB1:AB2"/>
    <mergeCell ref="F1:S1"/>
    <mergeCell ref="V1:X1"/>
    <mergeCell ref="B37:H37"/>
    <mergeCell ref="A1:A2"/>
    <mergeCell ref="B1:B2"/>
    <mergeCell ref="C1:C2"/>
    <mergeCell ref="D1:D2"/>
    <mergeCell ref="E1:E2"/>
    <mergeCell ref="T1:T2"/>
    <mergeCell ref="U1:U2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博士23级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wutong</cp:lastModifiedBy>
  <dcterms:created xsi:type="dcterms:W3CDTF">2024-10-08T15:37:00Z</dcterms:created>
  <dcterms:modified xsi:type="dcterms:W3CDTF">2024-10-08T10:57:37Z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A97E20AA26E44E02B67D3A66B0D96C26_13</vt:lpwstr>
  </property>
</Properties>
</file>