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<sst xmlns="http://schemas.openxmlformats.org/spreadsheetml/2006/main" count="126" uniqueCount="87">
  <si>
    <t>序号</t>
  </si>
  <si>
    <t>学号</t>
  </si>
  <si>
    <t>姓名</t>
  </si>
  <si>
    <t>智育成绩</t>
  </si>
  <si>
    <t>发展性评价成绩</t>
  </si>
  <si>
    <t>2023112632</t>
  </si>
  <si>
    <t>霍宇佳</t>
  </si>
  <si>
    <t>2023112649</t>
  </si>
  <si>
    <t>约其尔布</t>
  </si>
  <si>
    <t>2023112627</t>
  </si>
  <si>
    <t>杨毅</t>
  </si>
  <si>
    <t>2023112654</t>
  </si>
  <si>
    <t>田攀</t>
  </si>
  <si>
    <t>2023112636</t>
  </si>
  <si>
    <t>邢伯通</t>
  </si>
  <si>
    <t>2023112647</t>
  </si>
  <si>
    <t>林思慧</t>
  </si>
  <si>
    <t>2023112623</t>
  </si>
  <si>
    <t>张晓瑞</t>
  </si>
  <si>
    <t>2023112640</t>
  </si>
  <si>
    <t>陈彦熹</t>
  </si>
  <si>
    <t>2023112645</t>
  </si>
  <si>
    <t>涂博文</t>
  </si>
  <si>
    <t>2023112651</t>
  </si>
  <si>
    <t>冯荣刚</t>
  </si>
  <si>
    <t>2023112641</t>
  </si>
  <si>
    <t>李珂洋</t>
  </si>
  <si>
    <t>2023112625</t>
  </si>
  <si>
    <t>高怡婷</t>
  </si>
  <si>
    <t>2023112643</t>
  </si>
  <si>
    <t>王云</t>
  </si>
  <si>
    <t>2023112628</t>
  </si>
  <si>
    <t>汤雨梦</t>
  </si>
  <si>
    <t>2023112630</t>
  </si>
  <si>
    <t>葛云轩</t>
  </si>
  <si>
    <t>2023112635</t>
  </si>
  <si>
    <t>李永桓</t>
  </si>
  <si>
    <t>2023112624</t>
  </si>
  <si>
    <t>李杨洋</t>
  </si>
  <si>
    <t>2023112644</t>
  </si>
  <si>
    <t>康誉杰</t>
  </si>
  <si>
    <t>2023112637</t>
  </si>
  <si>
    <t>陈阳</t>
  </si>
  <si>
    <t>2023112653</t>
  </si>
  <si>
    <t>戴云霄</t>
  </si>
  <si>
    <t>2023112642</t>
  </si>
  <si>
    <t>杨文杰</t>
  </si>
  <si>
    <t>2023112631</t>
  </si>
  <si>
    <t>王强</t>
  </si>
  <si>
    <t>2023112652</t>
  </si>
  <si>
    <t>胡向阳</t>
  </si>
  <si>
    <t>2023112639</t>
  </si>
  <si>
    <t>王宇晨</t>
  </si>
  <si>
    <t>2023112650</t>
  </si>
  <si>
    <t>余歌</t>
  </si>
  <si>
    <t>2023112646</t>
  </si>
  <si>
    <t>张光佑</t>
  </si>
  <si>
    <t>2023112634</t>
  </si>
  <si>
    <t>郭潇阳</t>
  </si>
  <si>
    <t>2023112638</t>
  </si>
  <si>
    <t>薛梦琦</t>
  </si>
  <si>
    <t>2023112648</t>
  </si>
  <si>
    <t>何思宏</t>
  </si>
  <si>
    <t>2023112626</t>
  </si>
  <si>
    <t>董光轩</t>
  </si>
  <si>
    <t>对应奖项及加分</t>
  </si>
  <si>
    <t>2024年“追寻火红岁月，奏响青春乐章”主题“三走”活动中获得二等奖，0.04</t>
  </si>
  <si>
    <t>交运一班团支书，0.25
交通运输学院2024运动会女子400米第三名，0.04
“运思逸言”辩论赛第一名，0.06
“三走”活动二等奖，0.04</t>
  </si>
  <si>
    <t>2024年交通运输与物流管理学院“三走”活动中获得集体二等奖，0.04</t>
  </si>
  <si>
    <t>交运学院运动会中获得女子八百米第二名，0.04
2024年交通运输与物流管理学院“三走”活动中获得集体二等奖，0.04</t>
  </si>
  <si>
    <t>2023级交通运输一班学习委员，0.15
西南交通大学交通运输与物流学院第二十六届“运思逸言”辩论赛第一名，0.06
交通运输与物流学院2024“青春交汇赴星辰，扬帆运梦正当时”运动会六人七足 第五名，0.02
“追寻火红岁月，奏响青春乐章”主题“三走”活动 二等奖，0.04</t>
  </si>
  <si>
    <t>“运思逸言”辩论赛第一名,0.06
“追寻火红岁月，奏响青春乐章”三走活动集体二等奖,0.04
2023至2024学年交运一班组织委员职务,0.1</t>
  </si>
  <si>
    <t>西南交通大学第128周年校庆暨第五届太极拳比赛二等奖,0.08
西南交通大学128周年校庆极限飞盘第五名,0.06
“追寻火红岁月，奏响青春乐章”主题三走活动二等奖,0.04</t>
  </si>
  <si>
    <t>“追寻火红岁月，奏响青春乐章”主题三走活动二等奖,0.04</t>
  </si>
  <si>
    <t>西南交通大学第128周年校庆暨第五届太极拳比赛二等奖,0.08
“追寻火红岁月，奏响青春乐章”主题三走活动二等奖,0.04
西南交通大学交通运输与物流学院第二十六届“运思逸言”辩论赛第一名，0.06</t>
  </si>
  <si>
    <t>西南交通大学交通运输与物流学院第二十六届“运思逸言”辩论赛第一名，0.06
“追寻火红岁月，奏响青春乐章”主题三走活动二等奖,0.04</t>
  </si>
  <si>
    <t>宣传委员,0.1
西南交通大学第128周年校庆暨第五届太极拳比赛二等奖,0.08
“追寻火红岁月，奏响青春乐章”主题三走活动二等奖,0.04</t>
  </si>
  <si>
    <t>任职权益委员,0.1
“追寻火红岁月，奏响青春乐章”主题三走活动二等奖,0.04</t>
  </si>
  <si>
    <t>西南交通大学第128周年校庆暨第五届太极拳比赛二等奖,0.08
“追寻火红岁月，奏响青春乐章”主题三走活动二等奖,0.04
交通运输与物流学院2024学院运动会六人七足比赛第五名,0.02
交通运输与物流学院2024学院运动会男子4*100m接力赛第六名,0.02</t>
  </si>
  <si>
    <t>2023级交运1班文体委员,0.1
第十一届“奋斗有我 为梦发声”主持人大赛第一名,0.06
交运学院2024运动会男子4x100米第六名,0.02
交运学院2024运动会六人七足项目第五名,0.02
“追寻火红岁月，奏响青春乐章”主题三走活动二等奖,0.04</t>
  </si>
  <si>
    <t>院运会六人七足项目第五名,0.02
“追寻火红岁月，奏响青春乐章”主题三走活动二等奖,0.04</t>
  </si>
  <si>
    <t>西南交通大学数学建模竞赛   三等奖,0.05
“追寻火红岁月，奏响青春乐章”主题三走活动二等奖,0.04</t>
  </si>
  <si>
    <t>2024年第14届MathorCup数学应用挑战赛川渝赛区三等奖,0.05
2024年西南交通大学数学建模校赛三等奖,0.05
2023“外研社·国才杯”“理解当代中国”全国大学生外语能力大赛校赛英语写作赛项三等奖,0.05
担任交运类一班班长,0.25
2024年学院运动会六人七足第五名,0.02
西南交通大学交通运输与物流学院第二十六届“运思逸言”辩论赛第一名，0.06
“追寻火红岁月，奏响青春乐章”主题三走活动二等奖,0.04</t>
  </si>
  <si>
    <t>2023年西南交通大学“新秀杯”数学建模竞赛三等奖,0.05
任交运一班心理委员,0.1
西南交通大学第128周年校庆暨第五届太极拳比赛二等奖,0.08
交通运输与物流学院2024年院运动会女子铅球第五名,0.02
“追寻火红岁月，奏响青春乐章”主题三走活动二等奖,0.04</t>
  </si>
  <si>
    <t>2023“外研社·国才杯”全国大学生外语能力大赛校赛三等奖,0.05
西南交通大学交通运输与物流学院第二十六届“运思逸言”辩论赛第一名，0.06
“追寻火红岁月，奏响青春乐章”主题三走活动二等奖,0.04</t>
  </si>
  <si>
    <t>2024年中国国际大学生创新大赛红色筑梦之旅 金奖,0.06
“追寻火红岁月，奏响青春乐章”主题三走活动二等奖,0.04
院运会男子4*100接力 第六名,0.02
“廉以修身，洁以养德”廉洁文化主题知识竞赛 二等奖，0.04</t>
  </si>
  <si>
    <t>西南交通大学数学建模校赛三等奖，0.05
交运学院院运会六人七足项目第五名，0.02
“追寻火红岁月，奏响青春乐章”主题三走活动二等奖,0.04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</si>
</sst>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13" workbookViewId="0">
      <selection activeCell="F19" sqref="F19"/>
    </sheetView>
  </sheetViews>
  <sheetFormatPr defaultColWidth="9" defaultRowHeight="14.4" outlineLevelCol="5"/>
  <cols>
    <col min="2" max="2" width="14.5555555555556" customWidth="1"/>
    <col min="4" max="4" width="11.6666666666667" customWidth="1"/>
    <col min="5" max="5" width="15.1111111111111" style="5" customWidth="1"/>
    <col min="6" max="6" width="17.2222222222222" customWidth="1"/>
  </cols>
  <sheetData>
    <row r="1" s="4" customFormat="1" ht="22.5" customHeight="1" spans="1:5">
      <c r="A1" s="6" t="s">
        <v>0</v>
      </c>
      <c r="B1" s="7" t="s">
        <v>1</v>
      </c>
      <c r="C1" s="7" t="s">
        <v>2</v>
      </c>
      <c r="D1" s="8" t="s">
        <v>3</v>
      </c>
      <c r="E1" s="9" t="s">
        <v>4</v>
      </c>
    </row>
    <row r="2" ht="22.5" customHeight="1" spans="1:5">
      <c r="A2" s="10">
        <v>1</v>
      </c>
      <c r="B2" s="11" t="s">
        <v>5</v>
      </c>
      <c r="C2" s="12" t="s">
        <v>6</v>
      </c>
      <c r="D2" s="13">
        <f>VLOOKUP(C2,[1]Sheet1!C$1:D$65536,2,FALSE)</f>
        <v>74.2744186046512</v>
      </c>
      <c r="E2" s="10">
        <f>VLOOKUP(C2,Sheet2!A:C,2,FALSE)</f>
        <v>0.18</v>
      </c>
    </row>
    <row r="3" ht="22.5" customHeight="1" spans="1:5">
      <c r="A3" s="10">
        <v>2</v>
      </c>
      <c r="B3" s="11" t="s">
        <v>7</v>
      </c>
      <c r="C3" s="12" t="s">
        <v>8</v>
      </c>
      <c r="D3" s="14">
        <f>VLOOKUP(C3,[1]Sheet1!C$1:D$65536,2,FALSE)</f>
        <v>77.3287804878049</v>
      </c>
      <c r="E3" s="10">
        <f>VLOOKUP(C3,Sheet2!A:C,2,FALSE)</f>
        <v>0.04</v>
      </c>
    </row>
    <row r="4" ht="22.5" customHeight="1" spans="1:5">
      <c r="A4" s="10">
        <v>3</v>
      </c>
      <c r="B4" s="11" t="s">
        <v>9</v>
      </c>
      <c r="C4" s="12" t="s">
        <v>10</v>
      </c>
      <c r="D4" s="13">
        <f>VLOOKUP(C4,[1]Sheet1!C$1:D$65536,2,FALSE)</f>
        <v>82</v>
      </c>
      <c r="E4" s="10">
        <f>VLOOKUP(C4,Sheet2!A:C,2,FALSE)</f>
        <v>0.04</v>
      </c>
    </row>
    <row r="5" ht="22.5" customHeight="1" spans="1:5">
      <c r="A5" s="10">
        <v>4</v>
      </c>
      <c r="B5" s="11" t="s">
        <v>11</v>
      </c>
      <c r="C5" s="12" t="s">
        <v>12</v>
      </c>
      <c r="D5" s="14">
        <f>VLOOKUP(C5,[1]Sheet1!C$1:D$65536,2,FALSE)</f>
        <v>83.8147826086957</v>
      </c>
      <c r="E5" s="10">
        <f>VLOOKUP(C5,Sheet2!A:C,2,FALSE)</f>
        <v>0.04</v>
      </c>
    </row>
    <row r="6" ht="22.5" customHeight="1" spans="1:5">
      <c r="A6" s="10">
        <v>5</v>
      </c>
      <c r="B6" s="11" t="s">
        <v>13</v>
      </c>
      <c r="C6" s="12" t="s">
        <v>14</v>
      </c>
      <c r="D6" s="14">
        <f>VLOOKUP(C6,[1]Sheet1!C$1:D$65536,2,FALSE)</f>
        <v>85.8946341463415</v>
      </c>
      <c r="E6" s="10">
        <f>VLOOKUP(C6,Sheet2!A:C,2,FALSE)</f>
        <v>0.04</v>
      </c>
    </row>
    <row r="7" ht="22.5" customHeight="1" spans="1:5">
      <c r="A7" s="10">
        <v>6</v>
      </c>
      <c r="B7" s="11" t="s">
        <v>15</v>
      </c>
      <c r="C7" s="12" t="s">
        <v>16</v>
      </c>
      <c r="D7" s="13">
        <f>VLOOKUP(C7,[1]Sheet1!C$1:D$65536,2,FALSE)</f>
        <v>79.0862222222222</v>
      </c>
      <c r="E7" s="10">
        <f>VLOOKUP(C7,Sheet2!A:C,2,FALSE)</f>
        <v>0.29</v>
      </c>
    </row>
    <row r="8" ht="22.5" customHeight="1" spans="1:5">
      <c r="A8" s="10">
        <v>7</v>
      </c>
      <c r="B8" s="11" t="s">
        <v>17</v>
      </c>
      <c r="C8" s="12" t="s">
        <v>18</v>
      </c>
      <c r="D8" s="14">
        <f>VLOOKUP(C8,[1]Sheet1!C$1:D$65536,2,FALSE)</f>
        <v>86.3063414634146</v>
      </c>
      <c r="E8" s="10">
        <f>VLOOKUP(C8,Sheet2!A:C,2,FALSE)</f>
        <v>0.04</v>
      </c>
    </row>
    <row r="9" ht="22.5" customHeight="1" spans="1:5">
      <c r="A9" s="10">
        <v>8</v>
      </c>
      <c r="B9" s="11" t="s">
        <v>19</v>
      </c>
      <c r="C9" s="12" t="s">
        <v>20</v>
      </c>
      <c r="D9" s="14">
        <f>VLOOKUP(C9,[1]Sheet1!C$1:D$65536,2,FALSE)</f>
        <v>84.5562790697674</v>
      </c>
      <c r="E9" s="10">
        <f>VLOOKUP(C9,Sheet2!A:C,2,FALSE)</f>
        <v>0.16</v>
      </c>
    </row>
    <row r="10" ht="22.5" customHeight="1" spans="1:5">
      <c r="A10" s="10">
        <v>9</v>
      </c>
      <c r="B10" s="11" t="s">
        <v>21</v>
      </c>
      <c r="C10" s="12" t="s">
        <v>22</v>
      </c>
      <c r="D10" s="14">
        <f>VLOOKUP(C10,[1]Sheet1!C$1:D$65536,2,FALSE)</f>
        <v>82.0448780487805</v>
      </c>
      <c r="E10" s="10">
        <f>VLOOKUP(C10,Sheet2!A:C,2,FALSE)</f>
        <v>0.04</v>
      </c>
    </row>
    <row r="11" ht="22.5" customHeight="1" spans="1:5">
      <c r="A11" s="10">
        <v>10</v>
      </c>
      <c r="B11" s="11" t="s">
        <v>23</v>
      </c>
      <c r="C11" s="12" t="s">
        <v>24</v>
      </c>
      <c r="D11" s="14">
        <f>VLOOKUP(C11,[1]Sheet1!C$1:D$65536,2,FALSE)</f>
        <v>76.8213953488372</v>
      </c>
      <c r="E11" s="10">
        <f>VLOOKUP(C11,Sheet2!A:C,2,FALSE)</f>
        <v>0.16</v>
      </c>
    </row>
    <row r="12" ht="22.5" customHeight="1" spans="1:5">
      <c r="A12" s="10">
        <v>11</v>
      </c>
      <c r="B12" s="11" t="s">
        <v>25</v>
      </c>
      <c r="C12" s="12" t="s">
        <v>26</v>
      </c>
      <c r="D12" s="14">
        <f>VLOOKUP(C12,[1]Sheet1!C$1:D$65536,2,FALSE)</f>
        <v>80.7674418604651</v>
      </c>
      <c r="E12" s="10">
        <f>VLOOKUP(C12,Sheet2!A:C,2,FALSE)</f>
        <v>0.24</v>
      </c>
    </row>
    <row r="13" ht="22.5" customHeight="1" spans="1:5">
      <c r="A13" s="10">
        <v>12</v>
      </c>
      <c r="B13" s="11" t="s">
        <v>27</v>
      </c>
      <c r="C13" s="12" t="s">
        <v>28</v>
      </c>
      <c r="D13" s="14">
        <f>VLOOKUP(C13,[1]Sheet1!C$1:D$65536,2,FALSE)</f>
        <v>81.0855813953488</v>
      </c>
      <c r="E13" s="10">
        <f>VLOOKUP(C13,Sheet2!A:C,2,FALSE)</f>
        <v>0.39</v>
      </c>
    </row>
    <row r="14" ht="22.5" customHeight="1" spans="1:5">
      <c r="A14" s="10">
        <v>13</v>
      </c>
      <c r="B14" s="11" t="s">
        <v>29</v>
      </c>
      <c r="C14" s="12" t="s">
        <v>30</v>
      </c>
      <c r="D14" s="13">
        <f>VLOOKUP(C14,[1]Sheet1!C$1:D$65536,2,FALSE)</f>
        <v>76.1733333333333</v>
      </c>
      <c r="E14" s="10">
        <f>VLOOKUP(C14,Sheet2!A:C,2,FALSE)</f>
        <v>0.1</v>
      </c>
    </row>
    <row r="15" ht="22.5" customHeight="1" spans="1:5">
      <c r="A15" s="10">
        <v>14</v>
      </c>
      <c r="B15" s="11" t="s">
        <v>31</v>
      </c>
      <c r="C15" s="12" t="s">
        <v>32</v>
      </c>
      <c r="D15" s="14">
        <f>VLOOKUP(C15,[1]Sheet1!C$1:D$65536,2,FALSE)</f>
        <v>92.3023255813954</v>
      </c>
      <c r="E15" s="10">
        <f>VLOOKUP(C15,Sheet2!A:C,2,FALSE)</f>
        <v>0.08</v>
      </c>
    </row>
    <row r="16" ht="22.5" customHeight="1" spans="1:5">
      <c r="A16" s="10">
        <v>15</v>
      </c>
      <c r="B16" s="11" t="s">
        <v>33</v>
      </c>
      <c r="C16" s="12" t="s">
        <v>34</v>
      </c>
      <c r="D16" s="14">
        <f>VLOOKUP(C16,[1]Sheet1!C$1:D$65536,2,FALSE)</f>
        <v>87.2679069767442</v>
      </c>
      <c r="E16" s="10">
        <f>VLOOKUP(C16,Sheet2!A:C,2,FALSE)</f>
        <v>0.27</v>
      </c>
    </row>
    <row r="17" ht="22.5" customHeight="1" spans="1:5">
      <c r="A17" s="10">
        <v>16</v>
      </c>
      <c r="B17" s="11" t="s">
        <v>35</v>
      </c>
      <c r="C17" s="12" t="s">
        <v>36</v>
      </c>
      <c r="D17" s="13">
        <f>VLOOKUP(C17,[1]Sheet1!C$1:D$65536,2,FALSE)</f>
        <v>71.9626086956522</v>
      </c>
      <c r="E17" s="10">
        <f>VLOOKUP(C17,Sheet2!A:C,2,FALSE)</f>
        <v>0.18</v>
      </c>
    </row>
    <row r="18" ht="22.5" customHeight="1" spans="1:5">
      <c r="A18" s="10">
        <v>17</v>
      </c>
      <c r="B18" s="11" t="s">
        <v>37</v>
      </c>
      <c r="C18" s="12" t="s">
        <v>38</v>
      </c>
      <c r="D18" s="14">
        <f>VLOOKUP(C18,[1]Sheet1!C$1:D$65536,2,FALSE)</f>
        <v>83.5121951219512</v>
      </c>
      <c r="E18" s="10">
        <v>0</v>
      </c>
    </row>
    <row r="19" ht="22.5" customHeight="1" spans="1:6">
      <c r="A19" s="10">
        <v>18</v>
      </c>
      <c r="B19" s="11" t="s">
        <v>39</v>
      </c>
      <c r="C19" s="12" t="s">
        <v>40</v>
      </c>
      <c r="D19" s="14">
        <f>VLOOKUP(C19,[1]Sheet1!C$1:D$65536,2,FALSE)</f>
        <v>86.7032558139535</v>
      </c>
      <c r="E19" s="10">
        <v>0.72</v>
      </c>
      <c r="F19" s="15"/>
    </row>
    <row r="20" ht="22.5" customHeight="1" spans="1:5">
      <c r="A20" s="10">
        <v>19</v>
      </c>
      <c r="B20" s="11" t="s">
        <v>41</v>
      </c>
      <c r="C20" s="12" t="s">
        <v>42</v>
      </c>
      <c r="D20" s="14">
        <f>VLOOKUP(C20,[1]Sheet1!C$1:D$65536,2,FALSE)</f>
        <v>77.0078048780488</v>
      </c>
      <c r="E20" s="10">
        <f>VLOOKUP(C20,Sheet2!A:C,2,FALSE)</f>
        <v>0.1</v>
      </c>
    </row>
    <row r="21" ht="22.5" customHeight="1" spans="1:5">
      <c r="A21" s="10">
        <v>20</v>
      </c>
      <c r="B21" s="11" t="s">
        <v>43</v>
      </c>
      <c r="C21" s="12" t="s">
        <v>44</v>
      </c>
      <c r="D21" s="14">
        <f>VLOOKUP(C21,[1]Sheet1!C$1:D$65536,2,FALSE)</f>
        <v>81.0946341463415</v>
      </c>
      <c r="E21" s="10">
        <f>VLOOKUP(C21,Sheet2!A:C,2,FALSE)</f>
        <v>0.04</v>
      </c>
    </row>
    <row r="22" ht="22.5" customHeight="1" spans="1:5">
      <c r="A22" s="10">
        <v>21</v>
      </c>
      <c r="B22" s="11" t="s">
        <v>45</v>
      </c>
      <c r="C22" s="12" t="s">
        <v>46</v>
      </c>
      <c r="D22" s="14">
        <f>VLOOKUP(C22,[1]Sheet1!C$1:D$65536,2,FALSE)</f>
        <v>90.4029268292683</v>
      </c>
      <c r="E22" s="10">
        <f>VLOOKUP(C22,Sheet2!A:C,2,FALSE)</f>
        <v>0.06</v>
      </c>
    </row>
    <row r="23" ht="22.5" customHeight="1" spans="1:5">
      <c r="A23" s="10">
        <v>22</v>
      </c>
      <c r="B23" s="11" t="s">
        <v>47</v>
      </c>
      <c r="C23" s="12" t="s">
        <v>48</v>
      </c>
      <c r="D23" s="13">
        <f>VLOOKUP(C23,[1]Sheet1!C$1:D$65536,2,FALSE)</f>
        <v>80.0818181818182</v>
      </c>
      <c r="E23" s="10">
        <f>VLOOKUP(C23,Sheet2!A:C,2,FALSE)</f>
        <v>0.2</v>
      </c>
    </row>
    <row r="24" ht="22.5" customHeight="1" spans="1:5">
      <c r="A24" s="10">
        <v>23</v>
      </c>
      <c r="B24" s="11" t="s">
        <v>49</v>
      </c>
      <c r="C24" s="12" t="s">
        <v>50</v>
      </c>
      <c r="D24" s="14">
        <f>VLOOKUP(C24,[1]Sheet1!C$1:D$65536,2,FALSE)</f>
        <v>74.1824390243902</v>
      </c>
      <c r="E24" s="10">
        <f>VLOOKUP(C24,Sheet2!A:C,2,FALSE)</f>
        <v>0.11</v>
      </c>
    </row>
    <row r="25" ht="22.5" customHeight="1" spans="1:5">
      <c r="A25" s="10">
        <v>24</v>
      </c>
      <c r="B25" s="11" t="s">
        <v>51</v>
      </c>
      <c r="C25" s="12" t="s">
        <v>52</v>
      </c>
      <c r="D25" s="14">
        <f>VLOOKUP(C25,[1]Sheet1!C$1:D$65536,2,FALSE)</f>
        <v>78.9032558139535</v>
      </c>
      <c r="E25" s="10">
        <f>VLOOKUP(C25,Sheet2!A:C,2,FALSE)</f>
        <v>0.14</v>
      </c>
    </row>
    <row r="26" ht="22.5" customHeight="1" spans="1:5">
      <c r="A26" s="10">
        <v>25</v>
      </c>
      <c r="B26" s="11" t="s">
        <v>53</v>
      </c>
      <c r="C26" s="12" t="s">
        <v>54</v>
      </c>
      <c r="D26" s="14">
        <f>VLOOKUP(C26,[1]Sheet1!C$1:D$65536,2,FALSE)</f>
        <v>81.7767441860465</v>
      </c>
      <c r="E26" s="10">
        <f>VLOOKUP(C26,Sheet2!A:C,2,FALSE)</f>
        <v>0.04</v>
      </c>
    </row>
    <row r="27" ht="22.5" customHeight="1" spans="1:5">
      <c r="A27" s="10">
        <v>26</v>
      </c>
      <c r="B27" s="11" t="s">
        <v>55</v>
      </c>
      <c r="C27" s="12" t="s">
        <v>56</v>
      </c>
      <c r="D27" s="14">
        <f>VLOOKUP(C27,[1]Sheet1!C$1:D$65536,2,FALSE)</f>
        <v>78.9032558139535</v>
      </c>
      <c r="E27" s="10">
        <f>VLOOKUP(C27,Sheet2!A:C,2,FALSE)</f>
        <v>0.04</v>
      </c>
    </row>
    <row r="28" ht="22.5" customHeight="1" spans="1:5">
      <c r="A28" s="10">
        <v>27</v>
      </c>
      <c r="B28" s="11" t="s">
        <v>57</v>
      </c>
      <c r="C28" s="12" t="s">
        <v>58</v>
      </c>
      <c r="D28" s="13">
        <f>VLOOKUP(C28,[1]Sheet1!C$1:D$65536,2,FALSE)</f>
        <v>63.7690909090909</v>
      </c>
      <c r="E28" s="10">
        <f>VLOOKUP(C28,Sheet2!A:C,2,FALSE)</f>
        <v>0.04</v>
      </c>
    </row>
    <row r="29" ht="22.5" customHeight="1" spans="1:5">
      <c r="A29" s="10">
        <v>28</v>
      </c>
      <c r="B29" s="11" t="s">
        <v>59</v>
      </c>
      <c r="C29" s="12" t="s">
        <v>60</v>
      </c>
      <c r="D29" s="14">
        <f>VLOOKUP(C29,[1]Sheet1!C$1:D$65536,2,FALSE)</f>
        <v>90.6871111111111</v>
      </c>
      <c r="E29" s="10">
        <f>VLOOKUP(C29,Sheet2!A:C,2,FALSE)</f>
        <v>0.22</v>
      </c>
    </row>
    <row r="30" ht="22.5" customHeight="1" spans="1:5">
      <c r="A30" s="10">
        <v>29</v>
      </c>
      <c r="B30" s="11" t="s">
        <v>61</v>
      </c>
      <c r="C30" s="12" t="s">
        <v>62</v>
      </c>
      <c r="D30" s="14">
        <f>VLOOKUP(C30,[1]Sheet1!C$1:D$65536,2,FALSE)</f>
        <v>86.5928888888889</v>
      </c>
      <c r="E30" s="10">
        <f>VLOOKUP(C30,Sheet2!A:C,2,FALSE)</f>
        <v>0.15</v>
      </c>
    </row>
    <row r="31" ht="22.5" customHeight="1" spans="1:5">
      <c r="A31" s="10">
        <v>30</v>
      </c>
      <c r="B31" s="11" t="s">
        <v>63</v>
      </c>
      <c r="C31" s="12" t="s">
        <v>64</v>
      </c>
      <c r="D31" s="14">
        <f>VLOOKUP(C31,[1]Sheet1!C$1:D$65536,2,FALSE)</f>
        <v>90.3023255813954</v>
      </c>
      <c r="E31" s="10">
        <f>VLOOKUP(C31,Sheet2!A:C,2,FALSE)</f>
        <v>0.09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A1" sqref="A$1:C$1048576"/>
    </sheetView>
  </sheetViews>
  <sheetFormatPr defaultColWidth="9" defaultRowHeight="14.4" outlineLevelCol="2"/>
  <cols>
    <col min="1" max="1" width="8.73148148148148"/>
    <col min="2" max="2" width="16.2222222222222" style="1" customWidth="1"/>
    <col min="3" max="3" width="90.9074074074074" customWidth="1"/>
  </cols>
  <sheetData>
    <row r="1" spans="1:3">
      <c r="A1" t="s">
        <v>2</v>
      </c>
      <c r="B1" s="1" t="s">
        <v>4</v>
      </c>
      <c r="C1" t="s">
        <v>65</v>
      </c>
    </row>
    <row r="2" spans="1:3">
      <c r="A2" t="s">
        <v>18</v>
      </c>
      <c r="B2" s="1">
        <v>0.04</v>
      </c>
      <c r="C2" t="s">
        <v>66</v>
      </c>
    </row>
    <row r="3" ht="57.6" spans="1:3">
      <c r="A3" t="s">
        <v>28</v>
      </c>
      <c r="B3" s="1">
        <v>0.39</v>
      </c>
      <c r="C3" s="2" t="s">
        <v>67</v>
      </c>
    </row>
    <row r="4" spans="1:3">
      <c r="A4" t="s">
        <v>10</v>
      </c>
      <c r="B4" s="1">
        <v>0.04</v>
      </c>
      <c r="C4" t="s">
        <v>68</v>
      </c>
    </row>
    <row r="5" ht="28.8" spans="1:3">
      <c r="A5" t="s">
        <v>32</v>
      </c>
      <c r="B5" s="1">
        <v>0.08</v>
      </c>
      <c r="C5" s="2" t="s">
        <v>69</v>
      </c>
    </row>
    <row r="6" ht="57.6" spans="1:3">
      <c r="A6" t="s">
        <v>34</v>
      </c>
      <c r="B6" s="1">
        <v>0.27</v>
      </c>
      <c r="C6" s="2" t="s">
        <v>70</v>
      </c>
    </row>
    <row r="7" ht="43.2" spans="1:3">
      <c r="A7" t="s">
        <v>48</v>
      </c>
      <c r="B7" s="1">
        <v>0.2</v>
      </c>
      <c r="C7" s="2" t="s">
        <v>71</v>
      </c>
    </row>
    <row r="8" ht="43.2" spans="1:3">
      <c r="A8" t="s">
        <v>6</v>
      </c>
      <c r="B8" s="1">
        <v>0.18</v>
      </c>
      <c r="C8" s="2" t="s">
        <v>72</v>
      </c>
    </row>
    <row r="9" spans="1:3">
      <c r="A9" t="s">
        <v>58</v>
      </c>
      <c r="B9" s="1">
        <v>0.04</v>
      </c>
      <c r="C9" t="s">
        <v>73</v>
      </c>
    </row>
    <row r="10" ht="17" customHeight="1" spans="1:3">
      <c r="A10" t="s">
        <v>36</v>
      </c>
      <c r="B10" s="1">
        <v>0.18</v>
      </c>
      <c r="C10" s="2" t="s">
        <v>74</v>
      </c>
    </row>
    <row r="11" spans="1:3">
      <c r="A11" t="s">
        <v>14</v>
      </c>
      <c r="B11" s="1">
        <v>0.04</v>
      </c>
      <c r="C11" t="s">
        <v>73</v>
      </c>
    </row>
    <row r="12" ht="28.8" spans="1:3">
      <c r="A12" t="s">
        <v>42</v>
      </c>
      <c r="B12" s="1">
        <v>0.1</v>
      </c>
      <c r="C12" s="2" t="s">
        <v>75</v>
      </c>
    </row>
    <row r="13" ht="43.2" spans="1:3">
      <c r="A13" t="s">
        <v>60</v>
      </c>
      <c r="B13" s="3">
        <v>0.22</v>
      </c>
      <c r="C13" s="2" t="s">
        <v>76</v>
      </c>
    </row>
    <row r="14" ht="28.8" spans="1:3">
      <c r="A14" t="s">
        <v>52</v>
      </c>
      <c r="B14" s="1">
        <v>0.14</v>
      </c>
      <c r="C14" s="2" t="s">
        <v>77</v>
      </c>
    </row>
    <row r="15" ht="57.6" spans="1:3">
      <c r="A15" t="s">
        <v>20</v>
      </c>
      <c r="B15" s="1">
        <v>0.16</v>
      </c>
      <c r="C15" s="2" t="s">
        <v>78</v>
      </c>
    </row>
    <row r="16" ht="72" spans="1:3">
      <c r="A16" t="s">
        <v>26</v>
      </c>
      <c r="B16" s="3">
        <v>0.24</v>
      </c>
      <c r="C16" s="2" t="s">
        <v>79</v>
      </c>
    </row>
    <row r="17" ht="28.8" spans="1:3">
      <c r="A17" t="s">
        <v>46</v>
      </c>
      <c r="B17" s="1">
        <v>0.06</v>
      </c>
      <c r="C17" s="2" t="s">
        <v>80</v>
      </c>
    </row>
    <row r="18" ht="28.8" spans="1:3">
      <c r="A18" t="s">
        <v>30</v>
      </c>
      <c r="B18" s="1">
        <v>0.1</v>
      </c>
      <c r="C18" s="2" t="s">
        <v>75</v>
      </c>
    </row>
    <row r="19" ht="28.8" spans="1:3">
      <c r="A19" t="s">
        <v>64</v>
      </c>
      <c r="B19" s="1">
        <v>0.09</v>
      </c>
      <c r="C19" s="2" t="s">
        <v>81</v>
      </c>
    </row>
    <row r="20" ht="100.8" spans="1:3">
      <c r="A20" t="s">
        <v>40</v>
      </c>
      <c r="B20" s="1">
        <v>0.52</v>
      </c>
      <c r="C20" s="2" t="s">
        <v>82</v>
      </c>
    </row>
    <row r="21" spans="1:3">
      <c r="A21" t="s">
        <v>22</v>
      </c>
      <c r="B21" s="1">
        <v>0.04</v>
      </c>
      <c r="C21" t="s">
        <v>73</v>
      </c>
    </row>
    <row r="22" spans="1:3">
      <c r="A22" t="s">
        <v>56</v>
      </c>
      <c r="B22" s="1">
        <v>0.04</v>
      </c>
      <c r="C22" t="s">
        <v>73</v>
      </c>
    </row>
    <row r="23" ht="72" spans="1:3">
      <c r="A23" t="s">
        <v>16</v>
      </c>
      <c r="B23" s="1">
        <v>0.29</v>
      </c>
      <c r="C23" s="2" t="s">
        <v>83</v>
      </c>
    </row>
    <row r="24" ht="43.2" spans="1:3">
      <c r="A24" t="s">
        <v>62</v>
      </c>
      <c r="B24" s="1">
        <v>0.15</v>
      </c>
      <c r="C24" s="2" t="s">
        <v>84</v>
      </c>
    </row>
    <row r="25" spans="1:3">
      <c r="A25" t="s">
        <v>8</v>
      </c>
      <c r="B25" s="1">
        <v>0.04</v>
      </c>
      <c r="C25" t="s">
        <v>73</v>
      </c>
    </row>
    <row r="26" spans="1:3">
      <c r="A26" t="s">
        <v>54</v>
      </c>
      <c r="B26" s="1">
        <v>0.04</v>
      </c>
      <c r="C26" t="s">
        <v>73</v>
      </c>
    </row>
    <row r="27" ht="57.6" spans="1:3">
      <c r="A27" t="s">
        <v>24</v>
      </c>
      <c r="B27" s="3">
        <v>0.16</v>
      </c>
      <c r="C27" s="2" t="s">
        <v>85</v>
      </c>
    </row>
    <row r="28" ht="43.2" spans="1:3">
      <c r="A28" t="s">
        <v>50</v>
      </c>
      <c r="B28" s="1">
        <v>0.11</v>
      </c>
      <c r="C28" s="2" t="s">
        <v>86</v>
      </c>
    </row>
    <row r="29" spans="1:3">
      <c r="A29" t="s">
        <v>44</v>
      </c>
      <c r="B29" s="1">
        <v>0.04</v>
      </c>
      <c r="C29" t="s">
        <v>73</v>
      </c>
    </row>
    <row r="30" spans="1:3">
      <c r="A30" t="s">
        <v>12</v>
      </c>
      <c r="B30" s="1">
        <v>0.04</v>
      </c>
      <c r="C30" t="s">
        <v>73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8A43B99C13984FFA98AFD6F317A44BF5_12</vt:lpwstr>
  </property>
</Properties>
</file>