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730"/>
  </bookViews>
  <sheets>
    <sheet name="博士19级" sheetId="3" r:id="rId1"/>
  </sheets>
  <calcPr calcId="144525"/>
</workbook>
</file>

<file path=xl/sharedStrings.xml><?xml version="1.0" encoding="utf-8"?>
<sst xmlns="http://schemas.openxmlformats.org/spreadsheetml/2006/main" count="168" uniqueCount="137">
  <si>
    <t>序号</t>
  </si>
  <si>
    <t>学号</t>
  </si>
  <si>
    <t>姓名</t>
  </si>
  <si>
    <t>联系方式</t>
  </si>
  <si>
    <t>导师</t>
  </si>
  <si>
    <t>学术成果</t>
  </si>
  <si>
    <t>学术成果得分</t>
  </si>
  <si>
    <t>学术成果90%</t>
  </si>
  <si>
    <t>综合表现</t>
  </si>
  <si>
    <t>综合表现得分</t>
  </si>
  <si>
    <t>综合表现10%</t>
  </si>
  <si>
    <t>总分</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</si>
  <si>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</si>
  <si>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</si>
  <si>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</si>
  <si>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</si>
  <si>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</si>
  <si>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</si>
  <si>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</si>
  <si>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</si>
  <si>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</si>
  <si>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</si>
  <si>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</si>
  <si>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刘晓薇</t>
  </si>
  <si>
    <t>1、Xiaowei Liu，Xu Yan等.An Influencing Path Analytic Study of the Operation Performance in China's Large Passenger Railway Stations based on Structural Equation Model （A，一作，28分），2021年11月；
2、Jinqu Chen，Ziqi Ju,Xiaowei Liu等.Measures of accessibility on an urban rail transit system from the perspective of passengers’ travels: A case study of Chengdu, China
（A，三作，2分），2021年11月；
3、Yongxiang Zhang,Tao Feng,Xiaowei Liu等.A price-based iterative solution framework for integrating
line planning and train timetabling problems,（A，三作，2分），2021年11月.</t>
  </si>
  <si>
    <t>1、境内会议：2021年11月3-7日、北京、202021 IAROR MEETING、论文发表情况；An Influencing Path Analytic Study of the Operation Performance in China's Large Passenger Railway Stations based on Structural Equation Model</t>
  </si>
  <si>
    <t>1、2022年8月：中国铁道学会2021年度优秀论文 一等奖 （30分）；
2、2022年8月：中国铁道学会2021年度优秀论文 三等奖（10分）；</t>
  </si>
  <si>
    <t>刘洪义</t>
  </si>
  <si>
    <t>帅斌</t>
  </si>
  <si>
    <t>1、Wencheng Huang, Linqing Li, Hongyi Liu, Rui Zhang, Minhao Xu.Defense resource allocation in road dangerous goods transportation network: A Self-Contained Girvan-Newman Algorithm and Mean Variance Model combined approach
（A++，除导师外三作，7.5分），2021年11月；
2、Dezhi Yin, Wencheng Huang, Bin Shuai, Hongyi Liu, Yue Zhang.Structural characteristics analysis and cascading failure impact analysis of urban rail transit network: From the perspective of multi-layer network
（A++，四作，0分），2022年2月；</t>
  </si>
  <si>
    <t>宣传委员</t>
  </si>
  <si>
    <t>孙宗胜</t>
  </si>
  <si>
    <t>薛锋，甘艺玄，孙宗胜等.时间窗约束下铁路货车最佳最小编成辆数仿真(A，三作，2分)，2021年12月</t>
  </si>
  <si>
    <t>2021年12月15日，参编《交通运输经济》（第2版），2分</t>
  </si>
  <si>
    <t xml:space="preserve">1、发明专利：一种城市快速路交织区的交通流组织优化方法（ 202010024326.3，授权公告日：2021-10-22，除导师外第3署名）（7.5分）；
 2、发明专利：基于可用度的铁路车站节点资源调度方法（202010024310.2，授权公告日：2022-05-10，除导师外第5署名）（5分）；
3、发明专利：一种基于时间窗约束的货物列车最小编成辆数确定方法（202010157213.0，授权公告日：2022-05-31，除导师外第4署名）（2.5分）；  </t>
  </si>
  <si>
    <t>1、2021-2022学年，担任党支部宣传委员，2分；</t>
  </si>
  <si>
    <t>刘灿</t>
  </si>
  <si>
    <t>17318991721</t>
  </si>
  <si>
    <t>刘晓波</t>
  </si>
  <si>
    <t>刘春禹</t>
  </si>
  <si>
    <t>朱颖</t>
  </si>
  <si>
    <t>刘春禹，刘永红等，混合交通流环境下单交叉口自动驾驶车辆轨迹优化 (A，除导师外一作，28分),2022年2月</t>
  </si>
  <si>
    <t>宋璇</t>
  </si>
  <si>
    <t>蹇明</t>
  </si>
  <si>
    <t>何征</t>
  </si>
  <si>
    <t>冯春</t>
  </si>
  <si>
    <t>1、冯春，何征等.零售商引入扶贫产品的策略研究
（A+，除导师外一作，*分），2021年10月；
2、冯春，何征等."Wicked Problem" of Supply Chain Recovery in the Pandemic Era（A，除导师外一作，*分），2022年1月；</t>
  </si>
  <si>
    <t>2021-2022学年，担任生活委员；</t>
  </si>
  <si>
    <t>李丹丹</t>
  </si>
  <si>
    <t>甘蜜</t>
  </si>
  <si>
    <t xml:space="preserve">1、发明专利：一种基于共享平台货运出行数据的扩样校核方法（201910662056.6   
除导师外第1署名）（25分）；  
</t>
  </si>
  <si>
    <t>境内会议：2021年11月、线上会议、第27届中国大气环境科学与技术大会、在会议上宣读未被该会议录用的论文</t>
  </si>
  <si>
    <t xml:space="preserve">1、2021年5月 山东省第三届数据应用创新创业大赛 三等奖；
</t>
  </si>
  <si>
    <t>1、2021-2022学年，担任团支书，3分；</t>
  </si>
  <si>
    <t>张梦瑶</t>
  </si>
  <si>
    <t>贺政纲</t>
  </si>
  <si>
    <t>张梦瑶，贺政纲等.Complex-network-based traffic network analysis and
dynamics: A comprehensive review，2022年9月</t>
  </si>
  <si>
    <t>李若愚</t>
  </si>
  <si>
    <t>马剑</t>
  </si>
  <si>
    <t>1、李若愚,王雁旭,陈娟等.疏散人员路径选择行为多人在线式虚拟试验研究（A，一作，28分），2022年6月</t>
  </si>
  <si>
    <t>无</t>
  </si>
  <si>
    <t>2、境内会议：2022年7月5日、线上、“2022交通科学、数据与核心博士生论坛”、无论文发表</t>
  </si>
  <si>
    <t>李忠灿</t>
  </si>
  <si>
    <t>15708413634</t>
  </si>
  <si>
    <t>付立平</t>
  </si>
  <si>
    <t xml:space="preserve">
1.Zhongcan Li等 Prediction of train arrival delays considering route conflicts at multi-line stationsk, A++ 一作 105分, Transportation Research Part C: Emerging Technologies, 2022年5月 49
2 Zhongcan Li 等；Prediction of Train Departure Delays at Multi-line Stations Considering Network Propagation Effects，A， 1作 28分，TRB会议， 2022年1月
3.Zhongcan Li 等；Prediction of Train Arrival Delay at Joint Stations: Considering Trains’ Arrival Routes Conflicts, A 一作 28分，IAROR会议，2021年11月3日
4.Zhongcan Li 等；Train operation conflict detection for high-speed railways: a naïve Bayes approach, A 一作 28分，IAROR会议，2021年11月3日
5.Qianyi Liu Shengjie Wang，Zhongcan Li 等；Prediction of high-speed train delay propagation based on causal text information , A， 3作 2分，Railway Engineering Science，2022年9月12日</t>
  </si>
  <si>
    <t>1、国际学术会议，境内举办：2021年11月3日-7日、北京、9th International Conference on Railway Operations Modelling and Analysis、发表论文Prediction of Train Arrival Delay at Joint Stations: Considering Trains’ Arrival Routes Conflicts并做汇报</t>
  </si>
  <si>
    <t>1、2020-2021学年，担任学习委员，1分；</t>
  </si>
  <si>
    <t>刘杰</t>
  </si>
  <si>
    <t>吕红霞</t>
  </si>
  <si>
    <t>毛剑楠</t>
  </si>
  <si>
    <t>刘澜</t>
  </si>
  <si>
    <t>1、***，毛剑楠等.A quasi-contagion process modelling and characteristic analysis for real-world urban traffic network congestion patterns
（A+，除导师外二作，17.5分），2022年06月；
2、毛剑楠等.Exploring the Spatial-temporal anomalies in urban traffic speed data，TRANSPORTATION RESEARCH BOARD，（A，一作，28分），2022年1月;                                                                 3、***，毛剑楠等.Traffic Propagation Modeling for Real-world Urban Traffic Congestion Patterns，TRANSPORTATION RESEARCH BOARD，（A，除导师外二作，10分），2021年12月;                       4、毛剑楠等.SGDE-S2S: A Novel Graph-based Short-term Traffic Prediction Model with Spatial Graph Representation，TRANSPORTATION RESEARCH BOARD，（A，一作，28分），2021年12月;                 5、***，毛剑楠等.A hybrid dynamic propagation graph attention network with multivariate empirical mode decomposition for multistep network-wide passenger flow prediction，TRANSPORTATION RESEARCH BOARD，（A，除导师外二作，10分），2021年12月;  6、***，***，毛剑楠等.基于Wells-Riley模型的公交车辆内部COVID-19传播及防控研究，公路交通科技，（A，除导师外三作，0分），2022年6月;</t>
  </si>
  <si>
    <t xml:space="preserve">无 </t>
  </si>
  <si>
    <t xml:space="preserve">1、境外会议：2022年1月，美国，TRB，分会场.
</t>
  </si>
  <si>
    <t>1、积极参加院校组织活动，0分</t>
  </si>
  <si>
    <t>唐李莹</t>
  </si>
  <si>
    <t>刘昱岗</t>
  </si>
  <si>
    <t>1、Liying Tang, Yugang Liu等. Determine Lane Function of Variable Approach 
Lane at the Signalized Intersection Based on Real_x0002_time Traffic Status 
（A，一作，40分），2021年10月；
2、Yexin Lin, Yugang Liu等. Bicycle Crossing Design and Signal Control 
Optimization for the Symmetric Intersection
（A，除导师外二作，12分），2021年10月；</t>
  </si>
  <si>
    <t xml:space="preserve">1、发明专利：基于对称交叉口的行人过街效率与安全分析方法（ZL202010980111.9   
第1署名）（25分）；  
2、发明专利：交通信息控制方法、系统、存储介质、计算机设备、终端（ZL202010525253.6   
除导师外第1署名）（25分）；
3、发明专利：一种基于考虑常规公交线网的地铁中断区间乘客接驳模型系统及方法（ZL202010637239.5   
除导师外第3署名）（7.5分）；
4、发明专利：一种用于智能网联环境下的混合交通流通性方法（ZL202111111861.3   
除导师外第4署名）（5分）；
5、发明专利：一种面向间歇式公交车道的预约交叉口公交优先方法（ZL20211111588.4   
除导师外第4署名）（5分）；
  </t>
  </si>
  <si>
    <t>1、境内会议：2021年10月，中国武汉，ICTIS 2021，作报告</t>
  </si>
  <si>
    <t xml:space="preserve">1、2021年12月，获校级优秀研究生标兵，3分；
2、2021年12月，获校级朗夫专项奖学金，3分
</t>
  </si>
  <si>
    <t>吴凡雨</t>
  </si>
  <si>
    <t>孙湛博</t>
  </si>
  <si>
    <t>杨云</t>
  </si>
  <si>
    <t>张小强</t>
  </si>
  <si>
    <t>1、杨云，张小强等.考虑旅客等待时间的城际列车开行方案优化（A，一作，28分）；2、杨云，张小强等.基于累积前景理论的城际列车分时定价研究A，一作，28分）。</t>
  </si>
  <si>
    <t>2022.7.7-8，长沙（线上），第22届国际交通科技年会，An Optimization of Intercity High-speed Railway Operation Plan；</t>
  </si>
  <si>
    <t>余琼</t>
  </si>
  <si>
    <t>17783830961</t>
  </si>
  <si>
    <t>江欣国</t>
  </si>
  <si>
    <t>1.Qiong Yu等.Reliability analysis of motorcycle crash severity outcomes: consideration of model selection uncertainty,Traffic Injury Prevention(A+,一作，49分)，2022,06.</t>
  </si>
  <si>
    <t>王利雷</t>
  </si>
  <si>
    <t>杨飞</t>
  </si>
  <si>
    <t xml:space="preserve">Lilei Wang ,Fei Yang,at.Detection of Traffic Pattern Based on
Fuzzy Clustering and Wavelet Analysis
Model at Different Signaling Positioning
Frequencies(A+,一作，49分，2022年3月)
</t>
  </si>
  <si>
    <t xml:space="preserve">境内学术会议：2022年11月19日，在线会议，The 12th International Conference on Green Intelligent 
Transportation System and Safe 发表演讲
</t>
  </si>
  <si>
    <t>2022年11月，“建行杯”第七届四川省国际“互联网+”大学生创新创业大赛二等奖（10分）</t>
  </si>
  <si>
    <t>2021-2022学年，担任班长，3分</t>
  </si>
  <si>
    <t>张晓明</t>
  </si>
  <si>
    <t>张晓明，徐芳，江文辉，蒋朝哲.考虑资金约束的中欧班列运价与运量决策分析（A，一作，2022年2月）</t>
  </si>
  <si>
    <t>张奕源</t>
  </si>
  <si>
    <t>罗霞</t>
  </si>
  <si>
    <t>1、张奕源，罗霞，邱元森等.Understanding the generation mechanism of BEV drivers’ charging demand: An exploration of the relationship between charging choice and complexity of trip chaining patterns
（A++，除导师外一作，105分），2022年02月；
2、赵倩，罗霞，张奕源.电动汽车驶离充电桩行为研究
（B+，除导师外二作，4.5分），2022年3月；</t>
  </si>
  <si>
    <t>1、2018-2019学年，担任文体委员，1分；</t>
  </si>
  <si>
    <t>赵璐阳</t>
  </si>
  <si>
    <t>18633806861</t>
  </si>
  <si>
    <t>李皓</t>
  </si>
  <si>
    <t>蒋阳升</t>
  </si>
  <si>
    <t>Hao Li, Yan Li, Yangsheng Jiang &amp; Lu Hu. A Simulation-optimization framework of vehicle relocation for one-way electric carsharing systems, Transportmetrica B: Transport Dynamics, 10:1, 525- 554 ，A+,49分      ,2021年  11月     2.	Hao Li, Lu Hu，Yangsheng Jiang (2022) Dynamic pricing, vehicle relocation and staff rebalancing for station-based one-way electric carsharing systems considering nonlinear charging profile, Transportation letter，A+ ，49分，2022年8月</t>
  </si>
  <si>
    <r>
      <rPr>
        <sz val="10"/>
        <rFont val="Times New Roman"/>
        <charset val="134"/>
      </rPr>
      <t>Hao Li, Lu Hu</t>
    </r>
    <r>
      <rPr>
        <sz val="10"/>
        <rFont val="微软雅黑"/>
        <charset val="134"/>
      </rPr>
      <t>，</t>
    </r>
    <r>
      <rPr>
        <sz val="10"/>
        <rFont val="Times New Roman"/>
        <charset val="134"/>
      </rPr>
      <t>Yangsheng Jiang (2022) Dynamic pricing, vehicle relocation and staff rebalancing for station-based one-way electric carsharing systems considering nonlinear charging profile, Transportation letter</t>
    </r>
  </si>
  <si>
    <t>2021-2022学年担任党支部书记</t>
  </si>
  <si>
    <t>张博健</t>
  </si>
  <si>
    <t>13076079867</t>
  </si>
  <si>
    <t>彭其渊</t>
  </si>
  <si>
    <t>刘婧</t>
  </si>
  <si>
    <t>郑芳芳</t>
  </si>
  <si>
    <t>1. Jing Liu, Fangfang Zheng等，Dynamic Traffic Flow Prediction Based on Long-Short Term Memory Framework With Feature Organization（A+，除导师外一作，49分），2021年11月
2. Short-term Traffic Flow Prediction: A Deep Learning-based Approach Considering Feature Organization （A，除导师外一作，28分），2022年1月</t>
  </si>
  <si>
    <t>1、发明专利：一种交通流数据筛选方法、装置、设备及可读存储介质（202210123739.6，除导师外第1署名）（25分）
2、发明专利：一种行驶轨迹的优化方法、装置、设备及可读存储介质（202011551321.2，除导师外第4署名）（5分）
3、软著：面向高速公路混合交通流的自动车运行控制与仿真系统（2022SR0855077,除导师外第5署名）（0.5分）
4、基于Python二次开发封装的PTV VISSIM驾驶员模拟器接口软件（2022SR0855075,除导师外第6署名）（0分）</t>
  </si>
  <si>
    <t>1、境外会议：2022年1月、华盛顿、101st Annual meeting of Transportation Research Broad、会议论文在期刊分级目录中（18分）；
2、境内会议：2022年4月、成都、The 18th ITS Asia-Pacific Forum、会议论文未被期刊分级目录检索（4.5分）；</t>
  </si>
  <si>
    <t>贾冰梅</t>
  </si>
  <si>
    <t>梁宏斌</t>
  </si>
  <si>
    <r>
      <rPr>
        <sz val="11"/>
        <rFont val="宋体"/>
        <charset val="134"/>
        <scheme val="minor"/>
      </rPr>
      <t xml:space="preserve">1、Da Yang, </t>
    </r>
    <r>
      <rPr>
        <b/>
        <sz val="11"/>
        <rFont val="宋体"/>
        <charset val="134"/>
        <scheme val="minor"/>
      </rPr>
      <t>Bingmei Jia</t>
    </r>
    <r>
      <rPr>
        <sz val="11"/>
        <rFont val="宋体"/>
        <charset val="134"/>
        <scheme val="minor"/>
      </rPr>
      <t xml:space="preserve">, Liyuan， et. al. (A++, Optimization model for the freeway-exiting position decision problem of automated vehicles, 除导师外二作，37.5分）2022年5月；
</t>
    </r>
  </si>
  <si>
    <t>冯涛</t>
  </si>
  <si>
    <t>王郴平</t>
  </si>
  <si>
    <t xml:space="preserve">1. Tao Feng et al. Solving integrated problem of crew scheduling and
rostering on an urban rail transit line: state-space-time
network constructed and Lagrangian relaxation methods (A, 1, 28分), 2021-8-31.
2. Tao Feng et al. Train Operation Scheme Design with Multiple Service
Routes and Express/Local trains in an Urban Rail Transit
Line: A Hybrid Artificial Bee Colony Algorithm(A, 1, 28分), 2021-8-31.
3. Yongxiang Zhang, Tao Feng et al. A price-based iterative solution framework for integrating
line planning and train timetabling problems(A, 2, 10分), 2021-8-31. 
</t>
  </si>
  <si>
    <t>1、境外会议 （境内举办）：2021-11.3-7、线上报告（疫情影响）、 Solving integrated problem of crew scheduling and
rostering on an urban rail transit line: state-space-time
network constructed and Lagrangian relaxation methods、被IAROR 录用；
2、境外会议 （境内举办）：2021-11.3-7、线上报告（疫情影响）、 Train Operation Scheme Design with Multiple Service
Routes and Express/Local trains in an Urban Rail Transit
Line: A Hybrid Artificial Bee Colony Algorithm、被IAROR；
3、境外会议：2020/11/07-2020/11/13、线上报告（疫情影响）、 Urban Rail Transit Route And
Frequency Design With Multi-service Strategies、被INFORMS Annual Meeting 录用；</t>
  </si>
  <si>
    <t>中国铁道学会2021年度优秀论文 一等奖</t>
  </si>
  <si>
    <t>谭一帆</t>
  </si>
  <si>
    <t>蒲云</t>
  </si>
  <si>
    <t>1、Passenger Flow Prediction of Integrated Passenger Terminal Based on KMeansGRNN
（A+，除导师外一作，49分），2021年10月；
2、Accident dynamic response and injury mechanism of the collision accident between right-turning truck and cyclist straight
（A+，除导师外二作，17.5分），2022年8月；3.Rolling Bearing Fault Vibration Signal Denoising Based on Adaptive Morphological Wavelet Perona–Malik Filter Algorithm（A+，除导师外二作，21分），2021年12月；</t>
  </si>
  <si>
    <t>参加诵读《红色经典传承革命精神》诵读活动       三等奖    1</t>
  </si>
  <si>
    <t>陈玉婷</t>
  </si>
  <si>
    <t>晏启鹏</t>
  </si>
  <si>
    <t>1、陈玉婷等.A quasi-contagion process modelling and characteristic analysis for real-world urban traffic network congestion patterns
（A+，除导师外一作，49分），2022年06月；
2、***，***，陈玉婷等.Exploring the Spatial-temporal anomalies in urban traffic speed data
，TRANSPORTATION RESEARCH BOARD，（A，除导师外三作，2分），2021年12月;                                                                 3、陈玉婷等.Traffic Propagation Modeling for Real-world Urban Traffic Congestion Patterns，TRANSPORTATION RESEARCH BOARD，（A，除导师外一作，28分），2021年12月;                       4、***，***，陈玉婷等.SGDE-S2S: A Novel Graph-based Short-term Traffic Prediction Model with Spatial
Graph Representation
，TRANSPORTATION RESEARCH BOARD，（A，除导师外三作，2分），2021年12月;                 5、***，***，陈玉婷等.Multi-Agent Transmission Model of COVID-19 in Coach Bus，TRANSPORTATION RESEARCH BOARD，（A，除导师外三作，2分），2021年12月;  6、***，***，陈玉婷等.基于Wells-Riley模型的公交车辆内部COVID-19传播及防控研究，公路交通科技，（A，除导师外三作，2分），2022年6月;</t>
  </si>
  <si>
    <t>传染性疫情下客流运动规律建模与多态场景的管控技术研究</t>
  </si>
  <si>
    <t xml:space="preserve">1、境外会议：2022年1月，美国，TRB，分会场宣读论文.18分
</t>
  </si>
  <si>
    <r>
      <rPr>
        <b/>
        <sz val="11"/>
        <rFont val="宋体"/>
        <charset val="134"/>
        <scheme val="minor"/>
      </rPr>
      <t>注意：（此表适用于2019</t>
    </r>
    <r>
      <rPr>
        <b/>
        <sz val="11"/>
        <rFont val="宋体"/>
        <charset val="134"/>
        <scheme val="minor"/>
      </rPr>
      <t>级博士）
1、所有分数保留两位小数；
2、所有成果认定有效时间范围2021.9.23—2022.9.22；
3、请按照模板格式填写。</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</si>
</sst>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8">
    <font>
      <sz val="11"/>
      <color theme="1"/>
      <name val="宋体"/>
      <charset val="134"/>
      <scheme val="minor"/>
    </font>
    <font>
      <sz val="11"/>
      <name val="宋体"/>
      <charset val="134"/>
      <scheme val="minor"/>
    </font>
    <font>
      <b/>
      <sz val="11"/>
      <name val="宋体"/>
      <charset val="134"/>
      <scheme val="minor"/>
    </font>
    <font>
      <sz val="9"/>
      <name val="宋体"/>
      <charset val="134"/>
      <scheme val="minor"/>
    </font>
    <font>
      <u/>
      <sz val="11"/>
      <name val="宋体"/>
      <charset val="134"/>
      <scheme val="minor"/>
    </font>
    <font>
      <sz val="10"/>
      <name val="Times New Roman"/>
      <charset val="134"/>
    </font>
    <font>
      <sz val="10.5"/>
      <name val="华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微软雅黑"/>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1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0" fillId="10" borderId="0" applyNumberFormat="0" applyBorder="0" applyAlignment="0" applyProtection="0">
      <alignment vertical="center"/>
    </xf>
    <xf numFmtId="0" fontId="13" fillId="0" borderId="18" applyNumberFormat="0" applyFill="0" applyAlignment="0" applyProtection="0">
      <alignment vertical="center"/>
    </xf>
    <xf numFmtId="0" fontId="10" fillId="11" borderId="0" applyNumberFormat="0" applyBorder="0" applyAlignment="0" applyProtection="0">
      <alignment vertical="center"/>
    </xf>
    <xf numFmtId="0" fontId="19" fillId="12" borderId="19" applyNumberFormat="0" applyAlignment="0" applyProtection="0">
      <alignment vertical="center"/>
    </xf>
    <xf numFmtId="0" fontId="20" fillId="12" borderId="15" applyNumberFormat="0" applyAlignment="0" applyProtection="0">
      <alignment vertical="center"/>
    </xf>
    <xf numFmtId="0" fontId="21" fillId="13" borderId="2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26" fillId="0" borderId="0">
      <alignment vertical="center"/>
    </xf>
    <xf numFmtId="0" fontId="26"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49" applyFont="1" applyBorder="1" applyAlignment="1">
      <alignment horizontal="center" vertical="center" wrapText="1"/>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7" fontId="1" fillId="0" borderId="1" xfId="49" applyNumberFormat="1" applyFont="1" applyBorder="1" applyAlignment="1">
      <alignment horizontal="center" vertical="center" wrapText="1"/>
    </xf>
    <xf numFmtId="176" fontId="1" fillId="0" borderId="1" xfId="49" applyNumberFormat="1" applyFont="1" applyBorder="1" applyAlignment="1">
      <alignment horizontal="center" vertical="center" wrapText="1"/>
    </xf>
    <xf numFmtId="49" fontId="1" fillId="0" borderId="1" xfId="49" applyNumberFormat="1" applyFont="1" applyBorder="1" applyAlignment="1">
      <alignment horizontal="center" vertical="center" wrapText="1"/>
    </xf>
    <xf numFmtId="0" fontId="4" fillId="0" borderId="0" xfId="10" applyFont="1" applyAlignment="1">
      <alignment horizontal="center" vertical="center" wrapText="1"/>
    </xf>
    <xf numFmtId="0" fontId="1" fillId="0" borderId="0"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1" fillId="0" borderId="8" xfId="0" applyFont="1" applyBorder="1">
      <alignmen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5" fillId="0" borderId="0" xfId="0" applyFont="1" applyAlignment="1">
      <alignment horizontal="center" vertical="center" wrapText="1"/>
    </xf>
    <xf numFmtId="0" fontId="1" fillId="2" borderId="1" xfId="49" applyFont="1" applyFill="1" applyBorder="1" applyAlignment="1">
      <alignment horizontal="center" vertical="center" wrapText="1"/>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wrapText="1"/>
    </xf>
    <xf numFmtId="0" fontId="6" fillId="0" borderId="0" xfId="0" applyFont="1" applyAlignment="1">
      <alignment horizontal="center" vertical="center" wrapText="1"/>
    </xf>
    <xf numFmtId="0" fontId="1" fillId="0" borderId="0" xfId="49" applyFont="1" applyBorder="1" applyAlignment="1">
      <alignment horizontal="center" vertical="center" wrapText="1"/>
    </xf>
    <xf numFmtId="0" fontId="1" fillId="0" borderId="0" xfId="0" applyFont="1" applyAlignment="1">
      <alignment vertical="center" wrapText="1"/>
    </xf>
    <xf numFmtId="0" fontId="1" fillId="0" borderId="1" xfId="49"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4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i.org/10.1080/21680566.2021.201179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0"/>
  <sheetViews>
    <sheetView tabSelected="1" zoomScale="160" zoomScaleNormal="160" topLeftCell="I33" workbookViewId="0">
      <selection activeCell="P28" sqref="P28"/>
    </sheetView>
  </sheetViews>
  <sheetFormatPr defaultColWidth="9" defaultRowHeight="14"/>
  <cols>
    <col min="1" max="1" width="5" style="2" customWidth="1"/>
    <col min="2" max="2" width="12.6636363636364" style="2" customWidth="1"/>
    <col min="3" max="3" width="10.4454545454545" style="2" customWidth="1"/>
    <col min="4" max="4" width="16.3363636363636" style="2" customWidth="1"/>
    <col min="5" max="5" width="10.4454545454545" style="2" customWidth="1"/>
    <col min="6" max="6" width="24.3363636363636" style="2" customWidth="1"/>
    <col min="7" max="7" width="12.5545454545455" style="2" customWidth="1"/>
    <col min="8" max="8" width="16.4454545454545" style="2" customWidth="1"/>
    <col min="9" max="9" width="5.78181818181818" style="2" customWidth="1"/>
    <col min="10" max="10" width="25.2181818181818" style="2" customWidth="1"/>
    <col min="11" max="11" width="5.78181818181818" style="2" customWidth="1"/>
    <col min="12" max="12" width="16.4454545454545" style="2" customWidth="1"/>
    <col min="13" max="13" width="5.78181818181818" style="2" customWidth="1"/>
    <col min="14" max="14" width="16.4454545454545" style="2" customWidth="1"/>
    <col min="15" max="15" width="5.78181818181818" style="2" customWidth="1"/>
    <col min="16" max="16" width="16.4454545454545" style="2" customWidth="1"/>
    <col min="17" max="17" width="5.78181818181818" style="2" customWidth="1"/>
    <col min="18" max="18" width="20.7818181818182" style="2" customWidth="1"/>
    <col min="19" max="19" width="5.78181818181818" style="2" customWidth="1"/>
    <col min="20" max="20" width="14.1090909090909" style="2" customWidth="1"/>
    <col min="21" max="21" width="13.1090909090909" style="2" customWidth="1"/>
    <col min="22" max="22" width="14.1090909090909" style="2" customWidth="1"/>
    <col min="23" max="24" width="16.3363636363636" style="2" customWidth="1"/>
    <col min="25" max="25" width="13.7818181818182" style="2" customWidth="1"/>
    <col min="26" max="26" width="14.2181818181818" style="2" customWidth="1"/>
    <col min="27" max="27" width="12.8909090909091" style="2" customWidth="1"/>
    <col min="28" max="16384" width="9" style="2"/>
  </cols>
  <sheetData>
    <row r="1" ht="18.75" customHeight="1" spans="1:28">
      <c r="A1" s="3" t="s">
        <v>0</v>
      </c>
      <c r="B1" s="3" t="s">
        <v>1</v>
      </c>
      <c r="C1" s="3" t="s">
        <v>2</v>
      </c>
      <c r="D1" s="4" t="s">
        <v>3</v>
      </c>
      <c r="E1" s="4" t="s">
        <v>4</v>
      </c>
      <c r="F1" s="5" t="s">
        <v>5</v>
      </c>
      <c r="G1" s="6"/>
      <c r="H1" s="6"/>
      <c r="I1" s="6"/>
      <c r="J1" s="6"/>
      <c r="K1" s="6"/>
      <c r="L1" s="6"/>
      <c r="M1" s="6"/>
      <c r="N1" s="6"/>
      <c r="O1" s="6"/>
      <c r="P1" s="6"/>
      <c r="Q1" s="6"/>
      <c r="R1" s="6"/>
      <c r="S1" s="29"/>
      <c r="T1" s="4" t="s">
        <v>6</v>
      </c>
      <c r="U1" s="3" t="s">
        <v>7</v>
      </c>
      <c r="V1" s="3" t="s">
        <v>8</v>
      </c>
      <c r="W1" s="3"/>
      <c r="X1" s="3"/>
      <c r="Y1" s="4" t="s">
        <v>9</v>
      </c>
      <c r="Z1" s="3" t="s">
        <v>10</v>
      </c>
      <c r="AA1" s="3" t="s">
        <v>11</v>
      </c>
      <c r="AB1" s="3"/>
    </row>
    <row r="2" ht="18.75" customHeight="1" spans="1:28">
      <c r="A2" s="3"/>
      <c r="B2" s="3"/>
      <c r="C2" s="3"/>
      <c r="D2" s="7"/>
      <c r="E2" s="7"/>
      <c r="F2" s="3" t="s">
        <v>12</v>
      </c>
      <c r="G2" s="3" t="s">
        <v>13</v>
      </c>
      <c r="H2" s="3" t="s">
        <v>14</v>
      </c>
      <c r="I2" s="3" t="s">
        <v>13</v>
      </c>
      <c r="J2" s="3" t="s">
        <v>15</v>
      </c>
      <c r="K2" s="3" t="s">
        <v>13</v>
      </c>
      <c r="L2" s="3" t="s">
        <v>16</v>
      </c>
      <c r="M2" s="3" t="s">
        <v>13</v>
      </c>
      <c r="N2" s="3" t="s">
        <v>17</v>
      </c>
      <c r="O2" s="3" t="s">
        <v>13</v>
      </c>
      <c r="P2" s="3" t="s">
        <v>18</v>
      </c>
      <c r="Q2" s="3" t="s">
        <v>13</v>
      </c>
      <c r="R2" s="3" t="s">
        <v>19</v>
      </c>
      <c r="S2" s="3" t="s">
        <v>13</v>
      </c>
      <c r="T2" s="7"/>
      <c r="U2" s="3"/>
      <c r="V2" s="3" t="s">
        <v>20</v>
      </c>
      <c r="W2" s="3" t="s">
        <v>21</v>
      </c>
      <c r="X2" s="3" t="s">
        <v>22</v>
      </c>
      <c r="Y2" s="7"/>
      <c r="Z2" s="3"/>
      <c r="AA2" s="3"/>
      <c r="AB2" s="3"/>
    </row>
    <row r="3" s="1" customFormat="1" ht="409.5" spans="1:28">
      <c r="A3" s="8">
        <v>1</v>
      </c>
      <c r="B3" s="9">
        <v>2019320291</v>
      </c>
      <c r="C3" s="9" t="s">
        <v>23</v>
      </c>
      <c r="D3" s="9">
        <v>18402882242</v>
      </c>
      <c r="E3" s="9"/>
      <c r="F3" s="9" t="s">
        <v>24</v>
      </c>
      <c r="G3" s="9">
        <v>32</v>
      </c>
      <c r="H3" s="9"/>
      <c r="I3" s="9"/>
      <c r="J3" s="9"/>
      <c r="K3" s="9"/>
      <c r="L3" s="9"/>
      <c r="M3" s="9"/>
      <c r="N3" s="9"/>
      <c r="O3" s="9"/>
      <c r="P3" s="9" t="s">
        <v>25</v>
      </c>
      <c r="Q3" s="9">
        <v>9</v>
      </c>
      <c r="R3" s="9" t="s">
        <v>26</v>
      </c>
      <c r="S3" s="9">
        <v>22</v>
      </c>
      <c r="T3" s="9">
        <f>S3+Q3+O3+M3+K3+I3+G3</f>
        <v>63</v>
      </c>
      <c r="U3" s="9">
        <f>T3*0.9</f>
        <v>56.7</v>
      </c>
      <c r="V3" s="9"/>
      <c r="W3" s="9"/>
      <c r="X3" s="9"/>
      <c r="Y3" s="9"/>
      <c r="Z3" s="9">
        <f>Y3*0.1</f>
        <v>0</v>
      </c>
      <c r="AA3" s="9">
        <f>U3+Z3</f>
        <v>56.7</v>
      </c>
      <c r="AB3" s="8"/>
    </row>
    <row r="4" s="1" customFormat="1" ht="364" spans="1:28">
      <c r="A4" s="8">
        <v>2</v>
      </c>
      <c r="B4" s="8">
        <v>2019300277</v>
      </c>
      <c r="C4" s="8" t="s">
        <v>27</v>
      </c>
      <c r="D4" s="8">
        <v>13908094311</v>
      </c>
      <c r="E4" s="8" t="s">
        <v>28</v>
      </c>
      <c r="F4" s="8" t="s">
        <v>29</v>
      </c>
      <c r="G4" s="8">
        <v>7.5</v>
      </c>
      <c r="H4" s="8"/>
      <c r="I4" s="8"/>
      <c r="J4" s="8"/>
      <c r="K4" s="8"/>
      <c r="L4" s="8"/>
      <c r="M4" s="8"/>
      <c r="N4" s="8"/>
      <c r="O4" s="8"/>
      <c r="P4" s="8"/>
      <c r="Q4" s="8"/>
      <c r="R4" s="8"/>
      <c r="S4" s="8"/>
      <c r="T4" s="9">
        <f t="shared" ref="T4:T30" si="0">S4+Q4+O4+M4+K4+I4+G4</f>
        <v>7.5</v>
      </c>
      <c r="U4" s="9">
        <f t="shared" ref="U4:U30" si="1">T4*0.9</f>
        <v>6.75</v>
      </c>
      <c r="V4" s="8" t="s">
        <v>30</v>
      </c>
      <c r="W4" s="8"/>
      <c r="X4" s="8"/>
      <c r="Y4" s="8">
        <v>0</v>
      </c>
      <c r="Z4" s="9">
        <f t="shared" ref="Z4:Z30" si="2">Y4*0.1</f>
        <v>0</v>
      </c>
      <c r="AA4" s="9">
        <f t="shared" ref="AA4:AA30" si="3">U4+Z4</f>
        <v>6.75</v>
      </c>
      <c r="AB4" s="8"/>
    </row>
    <row r="5" s="1" customFormat="1" ht="409.5" spans="1:28">
      <c r="A5" s="8">
        <v>3</v>
      </c>
      <c r="B5" s="8">
        <v>2019310284</v>
      </c>
      <c r="C5" s="8" t="s">
        <v>31</v>
      </c>
      <c r="D5" s="8">
        <v>13258285795</v>
      </c>
      <c r="E5" s="8" t="s">
        <v>28</v>
      </c>
      <c r="F5" s="8" t="s">
        <v>32</v>
      </c>
      <c r="G5" s="8">
        <v>2</v>
      </c>
      <c r="H5" s="8"/>
      <c r="I5" s="8"/>
      <c r="J5" s="8" t="s">
        <v>33</v>
      </c>
      <c r="K5" s="8">
        <v>2</v>
      </c>
      <c r="L5" s="8"/>
      <c r="M5" s="8"/>
      <c r="N5" s="8" t="s">
        <v>34</v>
      </c>
      <c r="O5" s="8">
        <v>15</v>
      </c>
      <c r="P5" s="8"/>
      <c r="Q5" s="8"/>
      <c r="R5" s="8"/>
      <c r="S5" s="8"/>
      <c r="T5" s="9">
        <f t="shared" si="0"/>
        <v>19</v>
      </c>
      <c r="U5" s="9">
        <f t="shared" si="1"/>
        <v>17.1</v>
      </c>
      <c r="V5" s="8" t="s">
        <v>35</v>
      </c>
      <c r="W5" s="8"/>
      <c r="X5" s="8"/>
      <c r="Y5" s="8">
        <v>2</v>
      </c>
      <c r="Z5" s="9">
        <f t="shared" si="2"/>
        <v>0.2</v>
      </c>
      <c r="AA5" s="9">
        <f t="shared" si="3"/>
        <v>17.3</v>
      </c>
      <c r="AB5" s="8"/>
    </row>
    <row r="6" s="1" customFormat="1" spans="1:28">
      <c r="A6" s="8">
        <v>4</v>
      </c>
      <c r="B6" s="8">
        <v>2019310288</v>
      </c>
      <c r="C6" s="8" t="s">
        <v>36</v>
      </c>
      <c r="D6" s="10" t="s">
        <v>37</v>
      </c>
      <c r="E6" s="8" t="s">
        <v>38</v>
      </c>
      <c r="F6" s="8"/>
      <c r="G6" s="8"/>
      <c r="H6" s="8"/>
      <c r="I6" s="8"/>
      <c r="J6" s="8"/>
      <c r="K6" s="8"/>
      <c r="L6" s="8"/>
      <c r="M6" s="8"/>
      <c r="N6" s="8"/>
      <c r="O6" s="8"/>
      <c r="P6" s="8"/>
      <c r="Q6" s="8"/>
      <c r="R6" s="8"/>
      <c r="S6" s="8"/>
      <c r="T6" s="9">
        <f t="shared" si="0"/>
        <v>0</v>
      </c>
      <c r="U6" s="9">
        <f t="shared" si="1"/>
        <v>0</v>
      </c>
      <c r="V6" s="8"/>
      <c r="W6" s="8"/>
      <c r="X6" s="8"/>
      <c r="Y6" s="8">
        <v>0</v>
      </c>
      <c r="Z6" s="9">
        <f t="shared" si="2"/>
        <v>0</v>
      </c>
      <c r="AA6" s="9">
        <f t="shared" si="3"/>
        <v>0</v>
      </c>
      <c r="AB6" s="8"/>
    </row>
    <row r="7" s="1" customFormat="1" ht="70" spans="1:28">
      <c r="A7" s="8">
        <v>5</v>
      </c>
      <c r="B7" s="8">
        <v>2019310289</v>
      </c>
      <c r="C7" s="8" t="s">
        <v>39</v>
      </c>
      <c r="D7" s="8">
        <v>13056678161</v>
      </c>
      <c r="E7" s="8" t="s">
        <v>40</v>
      </c>
      <c r="F7" s="8" t="s">
        <v>41</v>
      </c>
      <c r="G7" s="8">
        <v>28</v>
      </c>
      <c r="H7" s="8"/>
      <c r="I7" s="8"/>
      <c r="J7" s="8"/>
      <c r="K7" s="8"/>
      <c r="L7" s="8"/>
      <c r="M7" s="8"/>
      <c r="N7" s="8"/>
      <c r="O7" s="8"/>
      <c r="P7" s="8"/>
      <c r="Q7" s="8"/>
      <c r="R7" s="8"/>
      <c r="S7" s="8"/>
      <c r="T7" s="9">
        <f t="shared" si="0"/>
        <v>28</v>
      </c>
      <c r="U7" s="9">
        <f t="shared" si="1"/>
        <v>25.2</v>
      </c>
      <c r="V7" s="8"/>
      <c r="W7" s="8"/>
      <c r="X7" s="8"/>
      <c r="Y7" s="8">
        <v>0</v>
      </c>
      <c r="Z7" s="9">
        <f t="shared" si="2"/>
        <v>0</v>
      </c>
      <c r="AA7" s="9">
        <f t="shared" si="3"/>
        <v>25.2</v>
      </c>
      <c r="AB7" s="8"/>
    </row>
    <row r="8" s="1" customFormat="1" spans="1:28">
      <c r="A8" s="8">
        <v>6</v>
      </c>
      <c r="B8" s="8">
        <v>2019310287</v>
      </c>
      <c r="C8" s="8" t="s">
        <v>42</v>
      </c>
      <c r="D8" s="8">
        <v>18782072954</v>
      </c>
      <c r="E8" s="8" t="s">
        <v>43</v>
      </c>
      <c r="F8" s="8"/>
      <c r="G8" s="8"/>
      <c r="H8" s="8"/>
      <c r="I8" s="8"/>
      <c r="J8" s="8"/>
      <c r="K8" s="8"/>
      <c r="L8" s="8"/>
      <c r="M8" s="8"/>
      <c r="N8" s="8"/>
      <c r="O8" s="8"/>
      <c r="P8" s="8"/>
      <c r="Q8" s="8"/>
      <c r="R8" s="8"/>
      <c r="S8" s="8"/>
      <c r="T8" s="9">
        <f t="shared" si="0"/>
        <v>0</v>
      </c>
      <c r="U8" s="9">
        <f t="shared" si="1"/>
        <v>0</v>
      </c>
      <c r="V8" s="8"/>
      <c r="W8" s="8"/>
      <c r="X8" s="8"/>
      <c r="Y8" s="8"/>
      <c r="Z8" s="9">
        <f t="shared" si="2"/>
        <v>0</v>
      </c>
      <c r="AA8" s="9">
        <f t="shared" si="3"/>
        <v>0</v>
      </c>
      <c r="AB8" s="8"/>
    </row>
    <row r="9" s="1" customFormat="1" ht="140" spans="1:28">
      <c r="A9" s="8">
        <v>7</v>
      </c>
      <c r="B9" s="8">
        <v>2019300279</v>
      </c>
      <c r="C9" s="8" t="s">
        <v>44</v>
      </c>
      <c r="D9" s="8">
        <v>18508127048</v>
      </c>
      <c r="E9" s="8" t="s">
        <v>45</v>
      </c>
      <c r="F9" s="8" t="s">
        <v>46</v>
      </c>
      <c r="G9" s="8">
        <v>77</v>
      </c>
      <c r="H9" s="8"/>
      <c r="I9" s="8"/>
      <c r="J9" s="8"/>
      <c r="K9" s="8"/>
      <c r="L9" s="8"/>
      <c r="M9" s="8"/>
      <c r="N9" s="8"/>
      <c r="O9" s="8"/>
      <c r="P9" s="8"/>
      <c r="Q9" s="8"/>
      <c r="R9" s="8"/>
      <c r="S9" s="8"/>
      <c r="T9" s="9">
        <f t="shared" si="0"/>
        <v>77</v>
      </c>
      <c r="U9" s="9">
        <f t="shared" si="1"/>
        <v>69.3</v>
      </c>
      <c r="V9" s="8" t="s">
        <v>47</v>
      </c>
      <c r="W9" s="8"/>
      <c r="X9" s="8"/>
      <c r="Y9" s="8">
        <v>1</v>
      </c>
      <c r="Z9" s="9">
        <f t="shared" si="2"/>
        <v>0.1</v>
      </c>
      <c r="AA9" s="9">
        <f t="shared" si="3"/>
        <v>69.4</v>
      </c>
      <c r="AB9" s="8"/>
    </row>
    <row r="10" s="1" customFormat="1" ht="126" spans="1:28">
      <c r="A10" s="8">
        <v>8</v>
      </c>
      <c r="B10" s="8">
        <v>2019300294</v>
      </c>
      <c r="C10" s="8" t="s">
        <v>48</v>
      </c>
      <c r="D10" s="8">
        <v>17744240252</v>
      </c>
      <c r="E10" s="8" t="s">
        <v>49</v>
      </c>
      <c r="F10" s="8"/>
      <c r="G10" s="8"/>
      <c r="H10" s="8"/>
      <c r="I10" s="8"/>
      <c r="J10" s="8"/>
      <c r="K10" s="8"/>
      <c r="L10" s="8"/>
      <c r="M10" s="8"/>
      <c r="N10" s="8" t="s">
        <v>50</v>
      </c>
      <c r="O10" s="8">
        <v>25</v>
      </c>
      <c r="P10" s="8" t="s">
        <v>51</v>
      </c>
      <c r="Q10" s="8">
        <v>1.125</v>
      </c>
      <c r="R10" s="8" t="s">
        <v>52</v>
      </c>
      <c r="S10" s="8">
        <v>7</v>
      </c>
      <c r="T10" s="9">
        <f t="shared" si="0"/>
        <v>33.125</v>
      </c>
      <c r="U10" s="9">
        <f t="shared" si="1"/>
        <v>29.8125</v>
      </c>
      <c r="V10" s="8" t="s">
        <v>53</v>
      </c>
      <c r="W10" s="8"/>
      <c r="X10" s="8"/>
      <c r="Y10" s="8">
        <v>3</v>
      </c>
      <c r="Z10" s="9">
        <f t="shared" si="2"/>
        <v>0.3</v>
      </c>
      <c r="AA10" s="9">
        <f t="shared" si="3"/>
        <v>30.1125</v>
      </c>
      <c r="AB10" s="8"/>
    </row>
    <row r="11" s="1" customFormat="1" ht="98" spans="1:28">
      <c r="A11" s="8">
        <v>9</v>
      </c>
      <c r="B11" s="8">
        <v>2019310282</v>
      </c>
      <c r="C11" s="8" t="s">
        <v>54</v>
      </c>
      <c r="D11" s="8">
        <v>17381590552</v>
      </c>
      <c r="E11" s="8" t="s">
        <v>55</v>
      </c>
      <c r="F11" s="8" t="s">
        <v>56</v>
      </c>
      <c r="G11" s="11">
        <v>49</v>
      </c>
      <c r="H11" s="11"/>
      <c r="I11" s="11">
        <v>0</v>
      </c>
      <c r="J11" s="11"/>
      <c r="K11" s="11">
        <v>0</v>
      </c>
      <c r="L11" s="11"/>
      <c r="M11" s="11">
        <v>0</v>
      </c>
      <c r="N11" s="11"/>
      <c r="O11" s="11">
        <v>0</v>
      </c>
      <c r="P11" s="11"/>
      <c r="Q11" s="11">
        <v>0</v>
      </c>
      <c r="R11" s="11"/>
      <c r="S11" s="11">
        <v>0</v>
      </c>
      <c r="T11" s="9">
        <f t="shared" si="0"/>
        <v>49</v>
      </c>
      <c r="U11" s="9">
        <f t="shared" si="1"/>
        <v>44.1</v>
      </c>
      <c r="V11" s="11"/>
      <c r="W11" s="11"/>
      <c r="X11" s="11"/>
      <c r="Y11" s="11">
        <v>0</v>
      </c>
      <c r="Z11" s="9">
        <f t="shared" si="2"/>
        <v>0</v>
      </c>
      <c r="AA11" s="9">
        <f t="shared" si="3"/>
        <v>44.1</v>
      </c>
      <c r="AB11" s="8"/>
    </row>
    <row r="12" s="1" customFormat="1" ht="84" spans="1:28">
      <c r="A12" s="8">
        <v>10</v>
      </c>
      <c r="B12" s="8">
        <v>2019300295</v>
      </c>
      <c r="C12" s="8" t="s">
        <v>57</v>
      </c>
      <c r="D12" s="8">
        <v>18581860762</v>
      </c>
      <c r="E12" s="8" t="s">
        <v>58</v>
      </c>
      <c r="F12" s="8" t="s">
        <v>59</v>
      </c>
      <c r="G12" s="8">
        <v>28</v>
      </c>
      <c r="H12" s="8" t="s">
        <v>60</v>
      </c>
      <c r="I12" s="8">
        <v>0</v>
      </c>
      <c r="J12" s="8" t="s">
        <v>60</v>
      </c>
      <c r="K12" s="8">
        <v>0</v>
      </c>
      <c r="L12" s="8" t="s">
        <v>60</v>
      </c>
      <c r="M12" s="8">
        <v>0</v>
      </c>
      <c r="N12" s="8" t="s">
        <v>60</v>
      </c>
      <c r="O12" s="8">
        <v>0</v>
      </c>
      <c r="P12" s="8" t="s">
        <v>61</v>
      </c>
      <c r="Q12" s="8">
        <v>1.5</v>
      </c>
      <c r="R12" s="8" t="s">
        <v>60</v>
      </c>
      <c r="S12" s="8">
        <v>0</v>
      </c>
      <c r="T12" s="9">
        <f t="shared" si="0"/>
        <v>29.5</v>
      </c>
      <c r="U12" s="9">
        <f t="shared" si="1"/>
        <v>26.55</v>
      </c>
      <c r="V12" s="8">
        <v>0</v>
      </c>
      <c r="W12" s="8">
        <v>0</v>
      </c>
      <c r="X12" s="8">
        <v>0</v>
      </c>
      <c r="Y12" s="8">
        <v>0</v>
      </c>
      <c r="Z12" s="9">
        <f t="shared" si="2"/>
        <v>0</v>
      </c>
      <c r="AA12" s="9">
        <f t="shared" si="3"/>
        <v>26.55</v>
      </c>
      <c r="AB12" s="8"/>
    </row>
    <row r="13" s="1" customFormat="1" ht="408" spans="1:28">
      <c r="A13" s="8">
        <v>11</v>
      </c>
      <c r="B13" s="8">
        <v>2019300329</v>
      </c>
      <c r="C13" s="8" t="s">
        <v>62</v>
      </c>
      <c r="D13" s="10" t="s">
        <v>63</v>
      </c>
      <c r="E13" s="8" t="s">
        <v>64</v>
      </c>
      <c r="F13" s="12" t="s">
        <v>65</v>
      </c>
      <c r="G13" s="8">
        <v>191</v>
      </c>
      <c r="H13" s="8"/>
      <c r="I13" s="8"/>
      <c r="J13" s="8"/>
      <c r="K13" s="8"/>
      <c r="L13" s="8"/>
      <c r="M13" s="8"/>
      <c r="N13" s="8"/>
      <c r="O13" s="8"/>
      <c r="P13" s="8" t="s">
        <v>66</v>
      </c>
      <c r="Q13" s="8">
        <v>12</v>
      </c>
      <c r="R13" s="8"/>
      <c r="S13" s="8"/>
      <c r="T13" s="9">
        <f t="shared" si="0"/>
        <v>203</v>
      </c>
      <c r="U13" s="9">
        <f t="shared" si="1"/>
        <v>182.7</v>
      </c>
      <c r="V13" s="8" t="s">
        <v>67</v>
      </c>
      <c r="W13" s="8"/>
      <c r="X13" s="8"/>
      <c r="Y13" s="8">
        <v>1</v>
      </c>
      <c r="Z13" s="9">
        <f t="shared" si="2"/>
        <v>0.1</v>
      </c>
      <c r="AA13" s="9">
        <f t="shared" si="3"/>
        <v>182.8</v>
      </c>
      <c r="AB13" s="8"/>
    </row>
    <row r="14" spans="1:28">
      <c r="A14" s="8">
        <v>12</v>
      </c>
      <c r="B14" s="8">
        <v>2019310286</v>
      </c>
      <c r="C14" s="8" t="s">
        <v>68</v>
      </c>
      <c r="D14" s="8">
        <v>15528035853</v>
      </c>
      <c r="E14" s="8" t="s">
        <v>69</v>
      </c>
      <c r="F14" s="8"/>
      <c r="G14" s="8">
        <v>0</v>
      </c>
      <c r="H14" s="8"/>
      <c r="I14" s="8">
        <v>0</v>
      </c>
      <c r="J14" s="8"/>
      <c r="K14" s="8">
        <v>0</v>
      </c>
      <c r="L14" s="8"/>
      <c r="M14" s="8">
        <v>0</v>
      </c>
      <c r="N14" s="8"/>
      <c r="O14" s="8">
        <v>0</v>
      </c>
      <c r="P14" s="8"/>
      <c r="Q14" s="8">
        <v>0</v>
      </c>
      <c r="R14" s="8"/>
      <c r="S14" s="8">
        <v>0</v>
      </c>
      <c r="T14" s="9">
        <f t="shared" si="0"/>
        <v>0</v>
      </c>
      <c r="U14" s="9">
        <f t="shared" si="1"/>
        <v>0</v>
      </c>
      <c r="V14" s="8">
        <v>0</v>
      </c>
      <c r="W14" s="8">
        <v>0</v>
      </c>
      <c r="X14" s="8">
        <v>0</v>
      </c>
      <c r="Y14" s="8">
        <v>0</v>
      </c>
      <c r="Z14" s="9">
        <f t="shared" si="2"/>
        <v>0</v>
      </c>
      <c r="AA14" s="9">
        <f t="shared" si="3"/>
        <v>0</v>
      </c>
      <c r="AB14" s="32"/>
    </row>
    <row r="15" ht="409.5" spans="1:28">
      <c r="A15" s="8">
        <v>13</v>
      </c>
      <c r="B15" s="8">
        <v>2019300280</v>
      </c>
      <c r="C15" s="8" t="s">
        <v>70</v>
      </c>
      <c r="D15" s="8">
        <v>15151830474</v>
      </c>
      <c r="E15" s="8" t="s">
        <v>71</v>
      </c>
      <c r="F15" s="8" t="s">
        <v>72</v>
      </c>
      <c r="G15" s="8">
        <v>93.5</v>
      </c>
      <c r="H15" s="8" t="s">
        <v>60</v>
      </c>
      <c r="I15" s="8">
        <v>0</v>
      </c>
      <c r="J15" s="8" t="s">
        <v>60</v>
      </c>
      <c r="K15" s="8">
        <v>0</v>
      </c>
      <c r="L15" s="8" t="s">
        <v>73</v>
      </c>
      <c r="M15" s="8">
        <v>0</v>
      </c>
      <c r="N15" s="8" t="s">
        <v>60</v>
      </c>
      <c r="O15" s="8">
        <v>0</v>
      </c>
      <c r="P15" s="8" t="s">
        <v>74</v>
      </c>
      <c r="Q15" s="8">
        <v>18</v>
      </c>
      <c r="R15" s="8" t="s">
        <v>60</v>
      </c>
      <c r="S15" s="8">
        <v>0</v>
      </c>
      <c r="T15" s="9">
        <f t="shared" si="0"/>
        <v>111.5</v>
      </c>
      <c r="U15" s="9">
        <f t="shared" si="1"/>
        <v>100.35</v>
      </c>
      <c r="V15" s="8"/>
      <c r="W15" s="8" t="s">
        <v>75</v>
      </c>
      <c r="X15" s="8"/>
      <c r="Y15" s="8">
        <v>0</v>
      </c>
      <c r="Z15" s="9">
        <f t="shared" si="2"/>
        <v>0</v>
      </c>
      <c r="AA15" s="9">
        <f t="shared" si="3"/>
        <v>100.35</v>
      </c>
      <c r="AB15" s="32"/>
    </row>
    <row r="16" s="2" customFormat="1" ht="409.5" spans="1:28">
      <c r="A16" s="8">
        <v>14</v>
      </c>
      <c r="B16" s="9">
        <v>2019310283</v>
      </c>
      <c r="C16" s="9" t="s">
        <v>76</v>
      </c>
      <c r="D16" s="9">
        <v>15680986350</v>
      </c>
      <c r="E16" s="9" t="s">
        <v>77</v>
      </c>
      <c r="F16" s="9" t="s">
        <v>78</v>
      </c>
      <c r="G16" s="9">
        <v>52</v>
      </c>
      <c r="H16" s="9"/>
      <c r="I16" s="9"/>
      <c r="J16" s="9"/>
      <c r="K16" s="9"/>
      <c r="L16" s="9"/>
      <c r="M16" s="9"/>
      <c r="N16" s="9" t="s">
        <v>79</v>
      </c>
      <c r="O16" s="9">
        <v>67.5</v>
      </c>
      <c r="P16" s="9" t="s">
        <v>80</v>
      </c>
      <c r="Q16" s="9">
        <v>9</v>
      </c>
      <c r="R16" s="9"/>
      <c r="S16" s="9"/>
      <c r="T16" s="9">
        <f t="shared" si="0"/>
        <v>128.5</v>
      </c>
      <c r="U16" s="9">
        <f t="shared" si="1"/>
        <v>115.65</v>
      </c>
      <c r="V16" s="9"/>
      <c r="W16" s="9" t="s">
        <v>81</v>
      </c>
      <c r="X16" s="9"/>
      <c r="Y16" s="9">
        <v>6</v>
      </c>
      <c r="Z16" s="9">
        <f t="shared" si="2"/>
        <v>0.6</v>
      </c>
      <c r="AA16" s="9">
        <f t="shared" si="3"/>
        <v>116.25</v>
      </c>
      <c r="AB16" s="32"/>
    </row>
    <row r="17" s="2" customFormat="1" spans="1:28">
      <c r="A17" s="8">
        <v>15</v>
      </c>
      <c r="B17" s="9">
        <v>2019300274</v>
      </c>
      <c r="C17" s="9" t="s">
        <v>82</v>
      </c>
      <c r="D17" s="13">
        <v>18380119236</v>
      </c>
      <c r="E17" s="9" t="s">
        <v>83</v>
      </c>
      <c r="F17" s="9"/>
      <c r="G17" s="9"/>
      <c r="H17" s="9"/>
      <c r="I17" s="9"/>
      <c r="J17" s="9"/>
      <c r="K17" s="9"/>
      <c r="L17" s="9"/>
      <c r="M17" s="9"/>
      <c r="N17" s="9"/>
      <c r="O17" s="9"/>
      <c r="P17" s="9"/>
      <c r="Q17" s="9"/>
      <c r="R17" s="9"/>
      <c r="S17" s="9"/>
      <c r="T17" s="9">
        <f t="shared" si="0"/>
        <v>0</v>
      </c>
      <c r="U17" s="9">
        <f t="shared" si="1"/>
        <v>0</v>
      </c>
      <c r="V17" s="9"/>
      <c r="W17" s="9"/>
      <c r="X17" s="9"/>
      <c r="Y17" s="9"/>
      <c r="Z17" s="9">
        <f t="shared" si="2"/>
        <v>0</v>
      </c>
      <c r="AA17" s="9">
        <f t="shared" si="3"/>
        <v>0</v>
      </c>
      <c r="AB17" s="32"/>
    </row>
    <row r="18" s="2" customFormat="1" ht="126" spans="1:28">
      <c r="A18" s="8">
        <v>16</v>
      </c>
      <c r="B18" s="9">
        <v>2019300272</v>
      </c>
      <c r="C18" s="9" t="s">
        <v>84</v>
      </c>
      <c r="D18" s="9">
        <v>15828338115</v>
      </c>
      <c r="E18" s="9" t="s">
        <v>85</v>
      </c>
      <c r="F18" s="14" t="s">
        <v>86</v>
      </c>
      <c r="G18" s="9">
        <v>56</v>
      </c>
      <c r="H18" s="9"/>
      <c r="I18" s="9"/>
      <c r="J18" s="9"/>
      <c r="K18" s="9"/>
      <c r="L18" s="9"/>
      <c r="M18" s="9"/>
      <c r="N18" s="9"/>
      <c r="O18" s="9"/>
      <c r="P18" s="9" t="s">
        <v>87</v>
      </c>
      <c r="Q18" s="9">
        <v>4.5</v>
      </c>
      <c r="R18" s="9"/>
      <c r="S18" s="9"/>
      <c r="T18" s="9">
        <f t="shared" si="0"/>
        <v>60.5</v>
      </c>
      <c r="U18" s="9">
        <f t="shared" si="1"/>
        <v>54.45</v>
      </c>
      <c r="V18" s="9"/>
      <c r="W18" s="9"/>
      <c r="X18" s="9"/>
      <c r="Y18" s="9"/>
      <c r="Z18" s="9">
        <f t="shared" si="2"/>
        <v>0</v>
      </c>
      <c r="AA18" s="9">
        <f t="shared" si="3"/>
        <v>54.45</v>
      </c>
      <c r="AB18" s="32"/>
    </row>
    <row r="19" s="2" customFormat="1" ht="126" spans="1:28">
      <c r="A19" s="8">
        <v>17</v>
      </c>
      <c r="B19" s="9">
        <v>2019300267</v>
      </c>
      <c r="C19" s="9" t="s">
        <v>88</v>
      </c>
      <c r="D19" s="33" t="s">
        <v>89</v>
      </c>
      <c r="E19" s="9" t="s">
        <v>90</v>
      </c>
      <c r="F19" s="9" t="s">
        <v>91</v>
      </c>
      <c r="G19" s="9">
        <v>49</v>
      </c>
      <c r="H19" s="9"/>
      <c r="I19" s="9"/>
      <c r="J19" s="9"/>
      <c r="K19" s="9"/>
      <c r="L19" s="9"/>
      <c r="M19" s="9"/>
      <c r="N19" s="9"/>
      <c r="O19" s="9"/>
      <c r="P19" s="9"/>
      <c r="Q19" s="9"/>
      <c r="R19" s="9"/>
      <c r="S19" s="9"/>
      <c r="T19" s="9">
        <f t="shared" si="0"/>
        <v>49</v>
      </c>
      <c r="U19" s="9">
        <f t="shared" si="1"/>
        <v>44.1</v>
      </c>
      <c r="V19" s="9"/>
      <c r="W19" s="9"/>
      <c r="X19" s="9"/>
      <c r="Y19" s="9"/>
      <c r="Z19" s="9">
        <f t="shared" si="2"/>
        <v>0</v>
      </c>
      <c r="AA19" s="9">
        <f t="shared" si="3"/>
        <v>44.1</v>
      </c>
      <c r="AB19" s="32"/>
    </row>
    <row r="20" s="2" customFormat="1" ht="168" spans="1:28">
      <c r="A20" s="8">
        <v>18</v>
      </c>
      <c r="B20" s="8">
        <v>2019300293</v>
      </c>
      <c r="C20" s="8" t="s">
        <v>92</v>
      </c>
      <c r="D20" s="8">
        <v>13550334005</v>
      </c>
      <c r="E20" s="8" t="s">
        <v>93</v>
      </c>
      <c r="F20" s="8" t="s">
        <v>94</v>
      </c>
      <c r="G20" s="8">
        <v>49</v>
      </c>
      <c r="H20" s="8"/>
      <c r="I20" s="8"/>
      <c r="J20" s="8"/>
      <c r="K20" s="8"/>
      <c r="L20" s="8"/>
      <c r="M20" s="8"/>
      <c r="N20" s="8"/>
      <c r="O20" s="8"/>
      <c r="P20" s="8" t="s">
        <v>95</v>
      </c>
      <c r="Q20" s="8">
        <v>4.5</v>
      </c>
      <c r="R20" s="8" t="s">
        <v>96</v>
      </c>
      <c r="S20" s="8">
        <v>10</v>
      </c>
      <c r="T20" s="9">
        <f t="shared" si="0"/>
        <v>63.5</v>
      </c>
      <c r="U20" s="9">
        <f t="shared" si="1"/>
        <v>57.15</v>
      </c>
      <c r="V20" s="8" t="s">
        <v>97</v>
      </c>
      <c r="W20" s="8"/>
      <c r="X20" s="8"/>
      <c r="Y20" s="8">
        <v>3</v>
      </c>
      <c r="Z20" s="9">
        <f t="shared" si="2"/>
        <v>0.3</v>
      </c>
      <c r="AA20" s="9">
        <f t="shared" si="3"/>
        <v>57.45</v>
      </c>
      <c r="AB20" s="32"/>
    </row>
    <row r="21" s="2" customFormat="1" ht="70" spans="1:28">
      <c r="A21" s="8">
        <v>19</v>
      </c>
      <c r="B21" s="8">
        <v>2019300268</v>
      </c>
      <c r="C21" s="8" t="s">
        <v>98</v>
      </c>
      <c r="D21" s="10">
        <v>18111091873</v>
      </c>
      <c r="E21" s="8"/>
      <c r="F21" s="8" t="s">
        <v>99</v>
      </c>
      <c r="G21" s="8">
        <v>28</v>
      </c>
      <c r="H21" s="8"/>
      <c r="I21" s="8"/>
      <c r="J21" s="8"/>
      <c r="K21" s="8"/>
      <c r="L21" s="8"/>
      <c r="M21" s="8"/>
      <c r="N21" s="8"/>
      <c r="O21" s="8"/>
      <c r="P21" s="8"/>
      <c r="Q21" s="8"/>
      <c r="R21" s="8"/>
      <c r="S21" s="8"/>
      <c r="T21" s="9">
        <f t="shared" si="0"/>
        <v>28</v>
      </c>
      <c r="U21" s="9">
        <f t="shared" si="1"/>
        <v>25.2</v>
      </c>
      <c r="V21" s="8"/>
      <c r="W21" s="8"/>
      <c r="X21" s="8"/>
      <c r="Y21" s="8"/>
      <c r="Z21" s="9">
        <f t="shared" si="2"/>
        <v>0</v>
      </c>
      <c r="AA21" s="9">
        <f t="shared" si="3"/>
        <v>25.2</v>
      </c>
      <c r="AB21" s="32"/>
    </row>
    <row r="22" s="2" customFormat="1" ht="224" spans="1:28">
      <c r="A22" s="8">
        <v>20</v>
      </c>
      <c r="B22" s="15">
        <v>2019310285</v>
      </c>
      <c r="C22" s="8" t="s">
        <v>100</v>
      </c>
      <c r="D22" s="8">
        <v>15008223916</v>
      </c>
      <c r="E22" s="8" t="s">
        <v>101</v>
      </c>
      <c r="F22" s="8" t="s">
        <v>102</v>
      </c>
      <c r="G22" s="8">
        <v>109.5</v>
      </c>
      <c r="H22" s="8"/>
      <c r="I22" s="8"/>
      <c r="J22" s="8"/>
      <c r="K22" s="8"/>
      <c r="L22" s="8"/>
      <c r="M22" s="8"/>
      <c r="N22" s="8"/>
      <c r="O22" s="8"/>
      <c r="P22" s="8"/>
      <c r="Q22" s="8"/>
      <c r="R22" s="8"/>
      <c r="S22" s="8"/>
      <c r="T22" s="9">
        <f t="shared" si="0"/>
        <v>109.5</v>
      </c>
      <c r="U22" s="9">
        <f t="shared" si="1"/>
        <v>98.55</v>
      </c>
      <c r="V22" s="8" t="s">
        <v>103</v>
      </c>
      <c r="W22" s="8"/>
      <c r="X22" s="8"/>
      <c r="Y22" s="8">
        <v>1</v>
      </c>
      <c r="Z22" s="9">
        <f t="shared" si="2"/>
        <v>0.1</v>
      </c>
      <c r="AA22" s="9">
        <f t="shared" si="3"/>
        <v>98.65</v>
      </c>
      <c r="AB22" s="32"/>
    </row>
    <row r="23" s="2" customFormat="1" spans="1:28">
      <c r="A23" s="8">
        <v>21</v>
      </c>
      <c r="B23" s="9">
        <v>2019300270</v>
      </c>
      <c r="C23" s="9" t="s">
        <v>104</v>
      </c>
      <c r="D23" s="15" t="s">
        <v>105</v>
      </c>
      <c r="E23" s="9" t="s">
        <v>85</v>
      </c>
      <c r="F23" s="9" t="s">
        <v>60</v>
      </c>
      <c r="G23" s="9">
        <v>0</v>
      </c>
      <c r="H23" s="9" t="s">
        <v>60</v>
      </c>
      <c r="I23" s="9">
        <v>0</v>
      </c>
      <c r="J23" s="9" t="s">
        <v>60</v>
      </c>
      <c r="K23" s="9">
        <v>0</v>
      </c>
      <c r="L23" s="9" t="s">
        <v>60</v>
      </c>
      <c r="M23" s="9">
        <v>0</v>
      </c>
      <c r="N23" s="9" t="s">
        <v>60</v>
      </c>
      <c r="O23" s="9">
        <v>0</v>
      </c>
      <c r="P23" s="9" t="s">
        <v>60</v>
      </c>
      <c r="Q23" s="9">
        <v>0</v>
      </c>
      <c r="R23" s="9" t="s">
        <v>60</v>
      </c>
      <c r="S23" s="9">
        <v>0</v>
      </c>
      <c r="T23" s="9">
        <f t="shared" si="0"/>
        <v>0</v>
      </c>
      <c r="U23" s="9">
        <f t="shared" si="1"/>
        <v>0</v>
      </c>
      <c r="V23" s="9" t="s">
        <v>60</v>
      </c>
      <c r="W23" s="9" t="s">
        <v>60</v>
      </c>
      <c r="X23" s="9" t="s">
        <v>60</v>
      </c>
      <c r="Y23" s="9">
        <v>0</v>
      </c>
      <c r="Z23" s="9">
        <f t="shared" si="2"/>
        <v>0</v>
      </c>
      <c r="AA23" s="9">
        <f t="shared" si="3"/>
        <v>0</v>
      </c>
      <c r="AB23" s="32"/>
    </row>
    <row r="24" s="2" customFormat="1" ht="336" spans="1:28">
      <c r="A24" s="8">
        <v>22</v>
      </c>
      <c r="B24" s="8">
        <v>2019300269</v>
      </c>
      <c r="C24" s="8" t="s">
        <v>106</v>
      </c>
      <c r="D24" s="8">
        <v>18773901749</v>
      </c>
      <c r="E24" s="8" t="s">
        <v>107</v>
      </c>
      <c r="F24" s="16" t="s">
        <v>108</v>
      </c>
      <c r="G24" s="8">
        <v>98</v>
      </c>
      <c r="H24" s="8"/>
      <c r="I24" s="8"/>
      <c r="J24" s="8"/>
      <c r="K24" s="8"/>
      <c r="L24" s="8"/>
      <c r="M24" s="8"/>
      <c r="N24" s="23" t="s">
        <v>109</v>
      </c>
      <c r="O24" s="8">
        <v>7</v>
      </c>
      <c r="P24" s="8"/>
      <c r="Q24" s="8"/>
      <c r="R24" s="8"/>
      <c r="S24" s="8"/>
      <c r="T24" s="9">
        <f t="shared" si="0"/>
        <v>105</v>
      </c>
      <c r="U24" s="9">
        <f t="shared" si="1"/>
        <v>94.5</v>
      </c>
      <c r="V24" s="30" t="s">
        <v>110</v>
      </c>
      <c r="W24" s="8"/>
      <c r="X24" s="8"/>
      <c r="Y24" s="8">
        <v>3</v>
      </c>
      <c r="Z24" s="9">
        <f t="shared" si="2"/>
        <v>0.3</v>
      </c>
      <c r="AA24" s="9">
        <f t="shared" si="3"/>
        <v>94.8</v>
      </c>
      <c r="AB24" s="32"/>
    </row>
    <row r="25" s="2" customFormat="1" spans="1:28">
      <c r="A25" s="8">
        <v>23</v>
      </c>
      <c r="B25" s="9">
        <v>2019300275</v>
      </c>
      <c r="C25" s="9" t="s">
        <v>111</v>
      </c>
      <c r="D25" s="15" t="s">
        <v>112</v>
      </c>
      <c r="E25" s="8" t="s">
        <v>113</v>
      </c>
      <c r="F25" s="8"/>
      <c r="G25" s="8"/>
      <c r="H25" s="8"/>
      <c r="I25" s="8"/>
      <c r="J25" s="8"/>
      <c r="K25" s="8"/>
      <c r="L25" s="8"/>
      <c r="M25" s="8"/>
      <c r="N25" s="8"/>
      <c r="O25" s="8"/>
      <c r="P25" s="8"/>
      <c r="Q25" s="8"/>
      <c r="R25" s="9"/>
      <c r="S25" s="9"/>
      <c r="T25" s="9">
        <f t="shared" si="0"/>
        <v>0</v>
      </c>
      <c r="U25" s="9">
        <f t="shared" si="1"/>
        <v>0</v>
      </c>
      <c r="V25" s="31"/>
      <c r="W25" s="9"/>
      <c r="X25" s="9"/>
      <c r="Y25" s="9"/>
      <c r="Z25" s="9">
        <f t="shared" si="2"/>
        <v>0</v>
      </c>
      <c r="AA25" s="9">
        <f t="shared" si="3"/>
        <v>0</v>
      </c>
      <c r="AB25" s="32"/>
    </row>
    <row r="26" s="2" customFormat="1" ht="14.4" customHeight="1" spans="1:28">
      <c r="A26" s="8">
        <v>24</v>
      </c>
      <c r="B26" s="9">
        <v>2019300281</v>
      </c>
      <c r="C26" s="9" t="s">
        <v>114</v>
      </c>
      <c r="D26" s="9">
        <v>18615217073</v>
      </c>
      <c r="E26" s="9" t="s">
        <v>115</v>
      </c>
      <c r="F26" s="9" t="s">
        <v>116</v>
      </c>
      <c r="G26" s="9">
        <v>77</v>
      </c>
      <c r="H26" s="9"/>
      <c r="I26" s="9"/>
      <c r="J26" s="9"/>
      <c r="K26" s="9"/>
      <c r="L26" s="9"/>
      <c r="M26" s="9"/>
      <c r="N26" s="9" t="s">
        <v>117</v>
      </c>
      <c r="O26" s="9">
        <v>30.5</v>
      </c>
      <c r="P26" s="24" t="s">
        <v>118</v>
      </c>
      <c r="Q26" s="9">
        <v>22.5</v>
      </c>
      <c r="R26" s="9"/>
      <c r="S26" s="9"/>
      <c r="T26" s="9">
        <f t="shared" si="0"/>
        <v>130</v>
      </c>
      <c r="U26" s="9">
        <f t="shared" si="1"/>
        <v>117</v>
      </c>
      <c r="V26" s="9"/>
      <c r="W26" s="9"/>
      <c r="X26" s="9"/>
      <c r="Y26" s="9"/>
      <c r="Z26" s="9">
        <f t="shared" si="2"/>
        <v>0</v>
      </c>
      <c r="AA26" s="9">
        <f t="shared" si="3"/>
        <v>117</v>
      </c>
      <c r="AB26" s="32"/>
    </row>
    <row r="27" s="2" customFormat="1" ht="140" spans="1:28">
      <c r="A27" s="8">
        <v>25</v>
      </c>
      <c r="B27" s="9">
        <v>2019310290</v>
      </c>
      <c r="C27" s="9" t="s">
        <v>119</v>
      </c>
      <c r="D27" s="9">
        <v>18483652953</v>
      </c>
      <c r="E27" s="9" t="s">
        <v>120</v>
      </c>
      <c r="F27" s="9" t="s">
        <v>121</v>
      </c>
      <c r="G27" s="9">
        <v>37.5</v>
      </c>
      <c r="H27" s="9"/>
      <c r="I27" s="9"/>
      <c r="J27" s="9"/>
      <c r="K27" s="9"/>
      <c r="L27" s="9"/>
      <c r="M27" s="9"/>
      <c r="N27" s="9"/>
      <c r="O27" s="9"/>
      <c r="P27" s="9"/>
      <c r="Q27" s="9"/>
      <c r="R27" s="9"/>
      <c r="S27" s="9"/>
      <c r="T27" s="9">
        <f t="shared" si="0"/>
        <v>37.5</v>
      </c>
      <c r="U27" s="9">
        <f t="shared" si="1"/>
        <v>33.75</v>
      </c>
      <c r="V27" s="9"/>
      <c r="W27" s="9"/>
      <c r="X27" s="9"/>
      <c r="Y27" s="9">
        <v>0</v>
      </c>
      <c r="Z27" s="9">
        <f t="shared" si="2"/>
        <v>0</v>
      </c>
      <c r="AA27" s="9">
        <f t="shared" si="3"/>
        <v>33.75</v>
      </c>
      <c r="AB27" s="32"/>
    </row>
    <row r="28" s="2" customFormat="1" ht="409.5" spans="1:28">
      <c r="A28" s="8">
        <v>26</v>
      </c>
      <c r="B28" s="8">
        <v>2019300276</v>
      </c>
      <c r="C28" s="8" t="s">
        <v>122</v>
      </c>
      <c r="D28" s="8">
        <v>18280112310</v>
      </c>
      <c r="E28" s="8" t="s">
        <v>123</v>
      </c>
      <c r="F28" s="8" t="s">
        <v>124</v>
      </c>
      <c r="G28" s="8">
        <v>66</v>
      </c>
      <c r="H28" s="8"/>
      <c r="I28" s="8"/>
      <c r="J28" s="8"/>
      <c r="K28" s="8"/>
      <c r="L28" s="8"/>
      <c r="M28" s="8"/>
      <c r="N28" s="8"/>
      <c r="O28" s="8"/>
      <c r="P28" s="8" t="s">
        <v>125</v>
      </c>
      <c r="Q28" s="8">
        <v>18</v>
      </c>
      <c r="R28" s="8" t="s">
        <v>126</v>
      </c>
      <c r="S28" s="8">
        <v>15</v>
      </c>
      <c r="T28" s="9">
        <f t="shared" si="0"/>
        <v>99</v>
      </c>
      <c r="U28" s="9">
        <f t="shared" si="1"/>
        <v>89.1</v>
      </c>
      <c r="V28" s="31"/>
      <c r="W28" s="9"/>
      <c r="X28" s="9"/>
      <c r="Y28" s="9"/>
      <c r="Z28" s="9">
        <f t="shared" si="2"/>
        <v>0</v>
      </c>
      <c r="AA28" s="9">
        <f t="shared" si="3"/>
        <v>89.1</v>
      </c>
      <c r="AB28" s="32"/>
    </row>
    <row r="29" ht="31.8" customHeight="1" spans="1:28">
      <c r="A29" s="8">
        <v>27</v>
      </c>
      <c r="B29" s="8">
        <v>2019300273</v>
      </c>
      <c r="C29" s="8" t="s">
        <v>127</v>
      </c>
      <c r="D29" s="8">
        <v>18328062597</v>
      </c>
      <c r="E29" s="8" t="s">
        <v>128</v>
      </c>
      <c r="F29" s="8" t="s">
        <v>129</v>
      </c>
      <c r="G29" s="8">
        <v>87.5</v>
      </c>
      <c r="H29" s="8"/>
      <c r="I29" s="8"/>
      <c r="J29" s="8"/>
      <c r="K29" s="8"/>
      <c r="L29" s="8"/>
      <c r="M29" s="8"/>
      <c r="N29" s="8"/>
      <c r="O29" s="8"/>
      <c r="P29" s="8"/>
      <c r="Q29" s="8"/>
      <c r="R29" s="8"/>
      <c r="S29" s="8"/>
      <c r="T29" s="9">
        <f t="shared" si="0"/>
        <v>87.5</v>
      </c>
      <c r="U29" s="9">
        <f t="shared" si="1"/>
        <v>78.75</v>
      </c>
      <c r="V29" s="8"/>
      <c r="W29" s="8"/>
      <c r="X29" s="8" t="s">
        <v>130</v>
      </c>
      <c r="Y29" s="8">
        <v>1</v>
      </c>
      <c r="Z29" s="9">
        <f t="shared" si="2"/>
        <v>0.1</v>
      </c>
      <c r="AA29" s="9">
        <f t="shared" si="3"/>
        <v>78.85</v>
      </c>
      <c r="AB29" s="8"/>
    </row>
    <row r="30" s="1" customFormat="1" ht="409.5" spans="1:28">
      <c r="A30" s="8">
        <v>1</v>
      </c>
      <c r="B30" s="8">
        <v>2019300271</v>
      </c>
      <c r="C30" s="8" t="s">
        <v>131</v>
      </c>
      <c r="D30" s="8">
        <v>13056660367</v>
      </c>
      <c r="E30" s="8" t="s">
        <v>132</v>
      </c>
      <c r="F30" s="8" t="s">
        <v>133</v>
      </c>
      <c r="G30" s="8">
        <v>85</v>
      </c>
      <c r="H30" s="8" t="s">
        <v>60</v>
      </c>
      <c r="I30" s="8">
        <v>0</v>
      </c>
      <c r="J30" s="8" t="s">
        <v>134</v>
      </c>
      <c r="K30" s="8">
        <v>4</v>
      </c>
      <c r="L30" s="8" t="s">
        <v>73</v>
      </c>
      <c r="M30" s="8">
        <v>0</v>
      </c>
      <c r="N30" s="8" t="s">
        <v>60</v>
      </c>
      <c r="O30" s="8">
        <v>0</v>
      </c>
      <c r="P30" s="8" t="s">
        <v>135</v>
      </c>
      <c r="Q30" s="8">
        <v>18</v>
      </c>
      <c r="R30" s="8" t="s">
        <v>60</v>
      </c>
      <c r="S30" s="8">
        <v>0</v>
      </c>
      <c r="T30" s="9">
        <f t="shared" si="0"/>
        <v>107</v>
      </c>
      <c r="U30" s="9">
        <f t="shared" si="1"/>
        <v>96.3</v>
      </c>
      <c r="V30" s="8"/>
      <c r="W30" s="8" t="s">
        <v>75</v>
      </c>
      <c r="X30" s="8"/>
      <c r="Y30" s="8">
        <v>0</v>
      </c>
      <c r="Z30" s="9">
        <f t="shared" si="2"/>
        <v>0</v>
      </c>
      <c r="AA30" s="9">
        <f t="shared" si="3"/>
        <v>96.3</v>
      </c>
      <c r="AB30" s="8"/>
    </row>
    <row r="31" ht="57" customHeight="1" spans="1:11">
      <c r="A31" s="17"/>
      <c r="B31" s="18"/>
      <c r="C31" s="19"/>
      <c r="D31" s="19"/>
      <c r="E31" s="19"/>
      <c r="F31" s="19"/>
      <c r="G31" s="19"/>
      <c r="H31" s="19"/>
      <c r="I31" s="25"/>
      <c r="J31" s="25"/>
      <c r="K31" s="26"/>
    </row>
    <row r="32" ht="57" customHeight="1" spans="1:11">
      <c r="A32" s="17"/>
      <c r="B32" s="18"/>
      <c r="C32" s="19"/>
      <c r="D32" s="19"/>
      <c r="E32" s="19"/>
      <c r="F32" s="19"/>
      <c r="G32" s="19"/>
      <c r="H32" s="19"/>
      <c r="I32" s="25"/>
      <c r="J32" s="25"/>
      <c r="K32" s="26"/>
    </row>
    <row r="33" ht="57" customHeight="1" spans="1:11">
      <c r="A33" s="17"/>
      <c r="B33" s="18"/>
      <c r="C33" s="19"/>
      <c r="D33" s="19"/>
      <c r="E33" s="19"/>
      <c r="F33" s="19"/>
      <c r="G33" s="19"/>
      <c r="H33" s="19"/>
      <c r="I33" s="25"/>
      <c r="J33" s="25"/>
      <c r="K33" s="26"/>
    </row>
    <row r="34" ht="57" customHeight="1" spans="1:11">
      <c r="A34" s="17"/>
      <c r="B34" s="18"/>
      <c r="C34" s="19"/>
      <c r="D34" s="19"/>
      <c r="E34" s="19"/>
      <c r="F34" s="19"/>
      <c r="G34" s="19"/>
      <c r="H34" s="19"/>
      <c r="I34" s="25"/>
      <c r="J34" s="25"/>
      <c r="K34" s="26"/>
    </row>
    <row r="35" ht="57" customHeight="1" spans="1:11">
      <c r="A35" s="17"/>
      <c r="B35" s="18"/>
      <c r="C35" s="19"/>
      <c r="D35" s="19"/>
      <c r="E35" s="19"/>
      <c r="F35" s="19"/>
      <c r="G35" s="19"/>
      <c r="H35" s="19"/>
      <c r="I35" s="25"/>
      <c r="J35" s="25"/>
      <c r="K35" s="26"/>
    </row>
    <row r="36" ht="57" customHeight="1" spans="1:11">
      <c r="A36" s="17"/>
      <c r="B36" s="18"/>
      <c r="C36" s="19"/>
      <c r="D36" s="19"/>
      <c r="E36" s="19"/>
      <c r="F36" s="19"/>
      <c r="G36" s="19"/>
      <c r="H36" s="19"/>
      <c r="I36" s="25"/>
      <c r="J36" s="25"/>
      <c r="K36" s="26"/>
    </row>
    <row r="37" ht="57" customHeight="1" spans="1:11">
      <c r="A37" s="17"/>
      <c r="B37" s="18"/>
      <c r="C37" s="19"/>
      <c r="D37" s="19"/>
      <c r="E37" s="19"/>
      <c r="F37" s="19"/>
      <c r="G37" s="19"/>
      <c r="H37" s="19"/>
      <c r="I37" s="25"/>
      <c r="J37" s="25"/>
      <c r="K37" s="26"/>
    </row>
    <row r="38" ht="57" customHeight="1" spans="1:11">
      <c r="A38" s="17"/>
      <c r="B38" s="18"/>
      <c r="C38" s="19"/>
      <c r="D38" s="19"/>
      <c r="E38" s="19"/>
      <c r="F38" s="19"/>
      <c r="G38" s="19"/>
      <c r="H38" s="19"/>
      <c r="I38" s="25"/>
      <c r="J38" s="25"/>
      <c r="K38" s="26"/>
    </row>
    <row r="39" ht="57" customHeight="1" spans="1:11">
      <c r="A39" s="17"/>
      <c r="B39" s="18"/>
      <c r="C39" s="19"/>
      <c r="D39" s="19"/>
      <c r="E39" s="19"/>
      <c r="F39" s="19"/>
      <c r="G39" s="19"/>
      <c r="H39" s="19"/>
      <c r="I39" s="25"/>
      <c r="J39" s="25"/>
      <c r="K39" s="26"/>
    </row>
    <row r="40" ht="57" customHeight="1" spans="1:11">
      <c r="A40" s="20"/>
      <c r="B40" s="21" t="s">
        <v>136</v>
      </c>
      <c r="C40" s="22"/>
      <c r="D40" s="22"/>
      <c r="E40" s="22"/>
      <c r="F40" s="22"/>
      <c r="G40" s="22"/>
      <c r="H40" s="22"/>
      <c r="I40" s="27"/>
      <c r="J40" s="28"/>
      <c r="K40" s="26"/>
    </row>
  </sheetData>
  <sortState ref="A2:K37">
    <sortCondition ref="J2" descending="1"/>
  </sortState>
  <mergeCells count="14">
    <mergeCell ref="F1:S1"/>
    <mergeCell ref="V1:X1"/>
    <mergeCell ref="B40:J40"/>
    <mergeCell ref="A1:A2"/>
    <mergeCell ref="B1:B2"/>
    <mergeCell ref="C1:C2"/>
    <mergeCell ref="D1:D2"/>
    <mergeCell ref="E1:E2"/>
    <mergeCell ref="T1:T2"/>
    <mergeCell ref="U1:U2"/>
    <mergeCell ref="Y1:Y2"/>
    <mergeCell ref="Z1:Z2"/>
    <mergeCell ref="AA1:AA2"/>
    <mergeCell ref="AB1:AB2"/>
  </mergeCells>
  <hyperlinks>
    <hyperlink ref="F24" r:id="rId1" display="Hao Li, Yan Li, Yangsheng Jiang &amp; Lu Hu. A Simulation-optimization framework of vehicle relocation for one-way electric carsharing systems, Transportmetrica B: Transport Dynamics, 10:1, 525- 554 ，A+,49分      ,2021年  11月     2. Hao Li, Lu Hu，Yangsheng Jiang (2022) Dynamic pricing, vehicle relocation and staff rebalancing for station-based one-way electric carsharing systems considering nonlinear charging profile, Transportation letter，A+ ，49分，2022年8月"/>
  </hyperlink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博士19级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黄莺</dc:creator>
  <cp:lastModifiedBy>later</cp:lastModifiedBy>
  <dcterms:created xsi:type="dcterms:W3CDTF">2014-09-12T00:32:00Z</dcterms:created>
  <cp:lastPrinted>2016-11-04T01:47:00Z</cp:lastPrinted>
  <dcterms:modified xsi:type="dcterms:W3CDTF">2022-09-30T14:31:26Z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DCB07D2347284300AF10D697257E495E</vt:lpwstr>
  </property>
</Properties>
</file>