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wutong\Desktop\国奖（第二批）\核分\"/>
    </mc:Choice>
  </mc:AlternateContent>
  <xr:revisionPtr revIDLastSave="0" documentId="13_ncr:1_{3AE16DB1-ACE9-4A8A-A88A-77E1DDBC1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V7" i="1" l="1"/>
  <c r="U7" i="1"/>
  <c r="T7" i="1"/>
  <c r="T6" i="1"/>
  <c r="U6" i="1" s="1"/>
  <c r="V6" i="1" s="1"/>
  <c r="E6" i="1"/>
  <c r="T5" i="1"/>
  <c r="U5" i="1" s="1"/>
  <c r="V5" i="1" s="1"/>
  <c r="T4" i="1"/>
  <c r="U4" i="1" s="1"/>
  <c r="V4" i="1" s="1"/>
  <c r="T3" i="1"/>
  <c r="U3" i="1" s="1"/>
  <c r="V3" i="1" s="1"/>
</calcChain>
</file>

<file path=xl/sharedStrings.xml><?xml version="1.0" encoding="utf-8"?>
<sst xmlns="http://schemas.openxmlformats.org/spreadsheetml/2006/main" count="42" uniqueCount="36">
  <si>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</si>
  <si>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学号</t>
    </r>
  </si>
  <si>
    <r>
      <rPr>
        <b/>
        <sz val="11"/>
        <color theme="1"/>
        <rFont val="等线"/>
        <charset val="134"/>
      </rPr>
      <t>姓名</t>
    </r>
  </si>
  <si>
    <r>
      <rPr>
        <b/>
        <sz val="11"/>
        <color rgb="FFFF0000"/>
        <rFont val="等线"/>
        <charset val="134"/>
      </rPr>
      <t>课程平均分</t>
    </r>
  </si>
  <si>
    <r>
      <rPr>
        <b/>
        <sz val="11"/>
        <color theme="1"/>
        <rFont val="等线"/>
        <charset val="134"/>
      </rPr>
      <t>课程平均分</t>
    </r>
    <r>
      <rPr>
        <b/>
        <sz val="11"/>
        <color theme="1"/>
        <rFont val="Times New Roman"/>
        <family val="1"/>
      </rPr>
      <t>×10%</t>
    </r>
  </si>
  <si>
    <r>
      <rPr>
        <b/>
        <sz val="11"/>
        <color rgb="FFFF0000"/>
        <rFont val="等线"/>
        <charset val="134"/>
      </rPr>
      <t>学术成果</t>
    </r>
  </si>
  <si>
    <r>
      <rPr>
        <b/>
        <sz val="11"/>
        <color rgb="FFFF0000"/>
        <rFont val="等线"/>
        <charset val="134"/>
      </rPr>
      <t>学术成果得分</t>
    </r>
  </si>
  <si>
    <r>
      <rPr>
        <b/>
        <sz val="11"/>
        <color theme="1"/>
        <rFont val="等线"/>
        <charset val="134"/>
      </rPr>
      <t>学术成果</t>
    </r>
    <r>
      <rPr>
        <b/>
        <sz val="11"/>
        <color theme="1"/>
        <rFont val="Times New Roman"/>
        <family val="1"/>
      </rPr>
      <t>×90%</t>
    </r>
  </si>
  <si>
    <r>
      <rPr>
        <b/>
        <sz val="11"/>
        <color theme="1"/>
        <rFont val="等线"/>
        <charset val="134"/>
      </rPr>
      <t>折算总分</t>
    </r>
  </si>
  <si>
    <r>
      <rPr>
        <b/>
        <sz val="11"/>
        <color theme="1"/>
        <rFont val="等线"/>
        <charset val="134"/>
      </rPr>
      <t>发表科研论文</t>
    </r>
  </si>
  <si>
    <r>
      <rPr>
        <b/>
        <sz val="11"/>
        <color rgb="FFFF0000"/>
        <rFont val="等线"/>
        <charset val="134"/>
      </rPr>
      <t>得分</t>
    </r>
  </si>
  <si>
    <r>
      <rPr>
        <b/>
        <sz val="11"/>
        <color theme="1"/>
        <rFont val="等线"/>
        <charset val="134"/>
      </rPr>
      <t>主持科研项目</t>
    </r>
  </si>
  <si>
    <r>
      <rPr>
        <b/>
        <sz val="11"/>
        <color theme="1"/>
        <rFont val="等线"/>
        <charset val="134"/>
      </rPr>
      <t>出版（参编）专著或教材</t>
    </r>
  </si>
  <si>
    <r>
      <rPr>
        <b/>
        <sz val="11"/>
        <color theme="1"/>
        <rFont val="等线"/>
        <charset val="134"/>
      </rPr>
      <t>科研获奖</t>
    </r>
  </si>
  <si>
    <r>
      <rPr>
        <b/>
        <sz val="11"/>
        <color theme="1"/>
        <rFont val="等线"/>
        <charset val="134"/>
      </rPr>
      <t>专利</t>
    </r>
  </si>
  <si>
    <r>
      <rPr>
        <b/>
        <sz val="11"/>
        <color theme="1"/>
        <rFont val="等线"/>
        <charset val="134"/>
      </rPr>
      <t>学术会议活动</t>
    </r>
  </si>
  <si>
    <r>
      <rPr>
        <b/>
        <sz val="11"/>
        <color theme="1"/>
        <rFont val="等线"/>
        <charset val="134"/>
      </rPr>
      <t>学科竞赛及科技活动</t>
    </r>
  </si>
  <si>
    <r>
      <rPr>
        <sz val="11"/>
        <rFont val="等线"/>
        <charset val="134"/>
      </rPr>
      <t>纪文</t>
    </r>
  </si>
  <si>
    <r>
      <rPr>
        <sz val="11"/>
        <rFont val="Times New Roman"/>
        <family val="1"/>
      </rPr>
      <t>1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Ji Wen, Han Ke, Liu Tao. Trip-based mobile sensor deployment for drive-by sensing with bus fleets. Transportation Research Part C: Emerging Technologies. (JCR Q1, 1/3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 xml:space="preserve"> 2023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10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 xml:space="preserve">) 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</t>
    </r>
    <r>
      <rPr>
        <sz val="11"/>
        <rFont val="Times New Roman"/>
        <family val="1"/>
      </rPr>
      <t>;
2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Han Ke, Ji Wen, Nie Yu, Li Zhexian, Liu Shenglin. Exploring the sensing power of mixed vehicle fleets. Transportation Research Part B: Methodological. (JCR Q1, 2/5</t>
    </r>
    <r>
      <rPr>
        <sz val="11"/>
        <rFont val="等线"/>
        <charset val="134"/>
      </rPr>
      <t>，除导师外一作，</t>
    </r>
    <r>
      <rPr>
        <sz val="11"/>
        <rFont val="Times New Roman"/>
        <family val="1"/>
      </rPr>
      <t xml:space="preserve"> 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 xml:space="preserve">) 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 xml:space="preserve">分）
</t>
    </r>
    <r>
      <rPr>
        <sz val="11"/>
        <rFont val="Times New Roman"/>
        <family val="1"/>
      </rPr>
      <t>3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Ji Wen, Liu Shenglin, Han Ke, Li Yanfeng, Liu Tao. The Share-a-Ride Problem with mixed ride-hailing and logistic vehicles. Transportation Research Part E: Logistics and Transportation Review. (JCR Q1, 1/5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 xml:space="preserve"> 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 xml:space="preserve">) 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</t>
    </r>
  </si>
  <si>
    <r>
      <rPr>
        <sz val="11"/>
        <rFont val="等线"/>
        <charset val="134"/>
      </rPr>
      <t>蒋浩然</t>
    </r>
  </si>
  <si>
    <r>
      <rPr>
        <sz val="11"/>
        <rFont val="Times New Roman"/>
        <family val="1"/>
      </rPr>
      <t>1</t>
    </r>
    <r>
      <rPr>
        <sz val="11"/>
        <rFont val="等线"/>
        <charset val="134"/>
      </rPr>
      <t>、蒋浩然，姚志洪等</t>
    </r>
    <r>
      <rPr>
        <sz val="11"/>
        <rFont val="Times New Roman"/>
        <family val="1"/>
      </rPr>
      <t xml:space="preserve">.Pedestrian shuttle service optimization for autonomous intersection management
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4</t>
    </r>
    <r>
      <rPr>
        <sz val="11"/>
        <rFont val="等线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 xml:space="preserve">分）；
</t>
    </r>
    <r>
      <rPr>
        <sz val="11"/>
        <rFont val="Times New Roman"/>
        <family val="1"/>
      </rPr>
      <t>2</t>
    </r>
    <r>
      <rPr>
        <sz val="11"/>
        <rFont val="等线"/>
        <charset val="134"/>
      </rPr>
      <t>、夏魁，蒋浩然等</t>
    </r>
    <r>
      <rPr>
        <sz val="11"/>
        <rFont val="Times New Roman"/>
        <family val="1"/>
      </rPr>
      <t xml:space="preserve">.A spatiotemporal optimization method for connected and autonomous vehicle operations in long tunnel constructions
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3/5</t>
    </r>
    <r>
      <rPr>
        <sz val="11"/>
        <rFont val="等线"/>
        <charset val="134"/>
      </rPr>
      <t>，除导师外二作，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charset val="134"/>
      </rPr>
      <t>月）（</t>
    </r>
    <r>
      <rPr>
        <sz val="11"/>
        <rFont val="Times New Roman"/>
        <family val="1"/>
      </rPr>
      <t>18.75</t>
    </r>
    <r>
      <rPr>
        <sz val="11"/>
        <rFont val="等线"/>
        <charset val="134"/>
      </rPr>
      <t>分）</t>
    </r>
  </si>
  <si>
    <r>
      <rPr>
        <sz val="11"/>
        <rFont val="Times New Roman"/>
        <family val="1"/>
      </rPr>
      <t>1</t>
    </r>
    <r>
      <rPr>
        <sz val="11"/>
        <rFont val="等线"/>
        <charset val="134"/>
      </rPr>
      <t>、发明专利：一种智能网联运输车辆的时空协同运行控制方法及系统（</t>
    </r>
    <r>
      <rPr>
        <sz val="11"/>
        <rFont val="Times New Roman"/>
        <family val="1"/>
      </rPr>
      <t>202410169318.6</t>
    </r>
    <r>
      <rPr>
        <sz val="11"/>
        <rFont val="等线"/>
        <charset val="134"/>
      </rPr>
      <t>，除导师外第</t>
    </r>
    <r>
      <rPr>
        <sz val="11"/>
        <rFont val="Times New Roman"/>
        <family val="1"/>
      </rPr>
      <t>2</t>
    </r>
    <r>
      <rPr>
        <sz val="11"/>
        <rFont val="等线"/>
        <charset val="134"/>
      </rPr>
      <t>署名）（</t>
    </r>
    <r>
      <rPr>
        <sz val="11"/>
        <rFont val="Times New Roman"/>
        <family val="1"/>
      </rPr>
      <t>1.25</t>
    </r>
    <r>
      <rPr>
        <sz val="11"/>
        <rFont val="等线"/>
        <charset val="134"/>
      </rPr>
      <t>分）；</t>
    </r>
    <r>
      <rPr>
        <sz val="11"/>
        <rFont val="Times New Roman"/>
        <family val="1"/>
      </rPr>
      <t xml:space="preserve">  </t>
    </r>
  </si>
  <si>
    <r>
      <rPr>
        <sz val="11"/>
        <rFont val="Times New Roman"/>
        <family val="1"/>
      </rPr>
      <t>1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2023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等线"/>
        <charset val="134"/>
      </rPr>
      <t>月：</t>
    </r>
    <r>
      <rPr>
        <sz val="11"/>
        <rFont val="Times New Roman"/>
        <family val="1"/>
      </rPr>
      <t>“</t>
    </r>
    <r>
      <rPr>
        <sz val="11"/>
        <rFont val="等线"/>
        <charset val="134"/>
      </rPr>
      <t>华为杯</t>
    </r>
    <r>
      <rPr>
        <sz val="11"/>
        <rFont val="Times New Roman"/>
        <family val="1"/>
      </rPr>
      <t>”</t>
    </r>
    <r>
      <rPr>
        <sz val="11"/>
        <rFont val="等线"/>
        <charset val="134"/>
      </rPr>
      <t>第</t>
    </r>
    <r>
      <rPr>
        <sz val="11"/>
        <rFont val="Times New Roman"/>
        <family val="1"/>
      </rPr>
      <t>20</t>
    </r>
    <r>
      <rPr>
        <sz val="11"/>
        <rFont val="等线"/>
        <charset val="134"/>
      </rPr>
      <t>届中国研究生数学建模竞赛三等奖（</t>
    </r>
    <r>
      <rPr>
        <sz val="11"/>
        <rFont val="Times New Roman"/>
        <family val="1"/>
      </rPr>
      <t>10</t>
    </r>
    <r>
      <rPr>
        <sz val="11"/>
        <rFont val="等线"/>
        <charset val="134"/>
      </rPr>
      <t>分）；</t>
    </r>
  </si>
  <si>
    <r>
      <rPr>
        <sz val="11"/>
        <rFont val="等线"/>
        <charset val="134"/>
      </rPr>
      <t>施冬冬</t>
    </r>
  </si>
  <si>
    <r>
      <rPr>
        <sz val="11"/>
        <rFont val="Times New Roman"/>
        <family val="1"/>
      </rPr>
      <t>1.</t>
    </r>
    <r>
      <rPr>
        <sz val="11"/>
        <rFont val="等线"/>
        <charset val="134"/>
      </rPr>
      <t>发明专利：一种洪水入侵地下空间人群疏散模拟实验装置及方法</t>
    </r>
    <r>
      <rPr>
        <sz val="11"/>
        <rFont val="Times New Roman"/>
        <family val="1"/>
      </rPr>
      <t>(</t>
    </r>
    <r>
      <rPr>
        <sz val="11"/>
        <rFont val="等线"/>
        <charset val="134"/>
      </rPr>
      <t>授权专利，</t>
    </r>
    <r>
      <rPr>
        <sz val="11"/>
        <rFont val="Times New Roman"/>
        <family val="1"/>
      </rPr>
      <t>ZL 2023 1 1370763.0</t>
    </r>
    <r>
      <rPr>
        <sz val="11"/>
        <rFont val="等线"/>
        <charset val="134"/>
      </rPr>
      <t>，除导师外第二署名</t>
    </r>
    <r>
      <rPr>
        <sz val="11"/>
        <rFont val="Times New Roman"/>
        <family val="1"/>
      </rPr>
      <t>)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11.25</t>
    </r>
    <r>
      <rPr>
        <sz val="11"/>
        <rFont val="等线"/>
        <charset val="134"/>
      </rPr>
      <t xml:space="preserve">分）
</t>
    </r>
    <r>
      <rPr>
        <sz val="11"/>
        <rFont val="Times New Roman"/>
        <family val="1"/>
      </rPr>
      <t>2.</t>
    </r>
    <r>
      <rPr>
        <sz val="11"/>
        <rFont val="等线"/>
        <charset val="134"/>
      </rPr>
      <t>发明专利：一种基于洪水漫延的人员疏散方法、装置、设备及介质</t>
    </r>
    <r>
      <rPr>
        <sz val="11"/>
        <rFont val="Times New Roman"/>
        <family val="1"/>
      </rPr>
      <t>(</t>
    </r>
    <r>
      <rPr>
        <sz val="11"/>
        <rFont val="等线"/>
        <charset val="134"/>
      </rPr>
      <t>受理专利，</t>
    </r>
    <r>
      <rPr>
        <sz val="11"/>
        <rFont val="Times New Roman"/>
        <family val="1"/>
      </rPr>
      <t>202410249786.4</t>
    </r>
    <r>
      <rPr>
        <sz val="11"/>
        <rFont val="等线"/>
        <charset val="134"/>
      </rPr>
      <t>，除导师外第二署名</t>
    </r>
    <r>
      <rPr>
        <sz val="11"/>
        <rFont val="Times New Roman"/>
        <family val="1"/>
      </rPr>
      <t>)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1.25</t>
    </r>
    <r>
      <rPr>
        <sz val="11"/>
        <rFont val="等线"/>
        <charset val="134"/>
      </rPr>
      <t>分）</t>
    </r>
  </si>
  <si>
    <r>
      <rPr>
        <sz val="11"/>
        <rFont val="Times New Roman"/>
        <family val="1"/>
      </rPr>
      <t>1</t>
    </r>
    <r>
      <rPr>
        <sz val="11"/>
        <rFont val="等线"/>
        <charset val="134"/>
      </rPr>
      <t>、境外会议：</t>
    </r>
    <r>
      <rPr>
        <sz val="11"/>
        <rFont val="Times New Roman"/>
        <family val="1"/>
      </rPr>
      <t>2021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29-30</t>
    </r>
    <r>
      <rPr>
        <sz val="11"/>
        <rFont val="等线"/>
        <charset val="134"/>
      </rPr>
      <t>日、</t>
    </r>
    <r>
      <rPr>
        <sz val="11"/>
        <rFont val="Times New Roman"/>
        <family val="1"/>
      </rPr>
      <t>University of Melbourne
University of New South Wales</t>
    </r>
    <r>
      <rPr>
        <sz val="11"/>
        <rFont val="等线"/>
        <charset val="134"/>
      </rPr>
      <t>（线上举办）、</t>
    </r>
    <r>
      <rPr>
        <sz val="11"/>
        <rFont val="Times New Roman"/>
        <family val="1"/>
      </rPr>
      <t>Experimental study on
unidirectional pedestrian
descending and ascending with a
fixed obstacle</t>
    </r>
    <r>
      <rPr>
        <sz val="11"/>
        <rFont val="等线"/>
        <charset val="134"/>
      </rPr>
      <t>、会议论文被期刊收录（</t>
    </r>
    <r>
      <rPr>
        <sz val="11"/>
        <rFont val="Times New Roman"/>
        <family val="1"/>
      </rPr>
      <t>10</t>
    </r>
    <r>
      <rPr>
        <sz val="11"/>
        <rFont val="等线"/>
        <charset val="134"/>
      </rPr>
      <t xml:space="preserve">分）
</t>
    </r>
    <r>
      <rPr>
        <sz val="11"/>
        <rFont val="Times New Roman"/>
        <family val="1"/>
      </rPr>
      <t>2</t>
    </r>
    <r>
      <rPr>
        <sz val="11"/>
        <rFont val="等线"/>
        <charset val="134"/>
      </rPr>
      <t>、境外会议：</t>
    </r>
    <r>
      <rPr>
        <sz val="11"/>
        <rFont val="Times New Roman"/>
        <family val="1"/>
      </rPr>
      <t>2022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10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15-17</t>
    </r>
    <r>
      <rPr>
        <sz val="11"/>
        <rFont val="等线"/>
        <charset val="134"/>
      </rPr>
      <t>日、</t>
    </r>
    <r>
      <rPr>
        <sz val="11"/>
        <rFont val="Times New Roman"/>
        <family val="1"/>
      </rPr>
      <t>Indian Institute of Technology Delhi</t>
    </r>
    <r>
      <rPr>
        <sz val="11"/>
        <rFont val="等线"/>
        <charset val="134"/>
      </rPr>
      <t>（线上举办</t>
    </r>
    <r>
      <rPr>
        <sz val="11"/>
        <rFont val="Times New Roman"/>
        <family val="1"/>
      </rPr>
      <t>), Experimental study of bidirectional pedestrian flow in a corridor with height constraints</t>
    </r>
    <r>
      <rPr>
        <sz val="11"/>
        <rFont val="等线"/>
        <charset val="134"/>
      </rPr>
      <t>、会议被期刊收录（</t>
    </r>
    <r>
      <rPr>
        <sz val="11"/>
        <rFont val="Times New Roman"/>
        <family val="1"/>
      </rPr>
      <t>10</t>
    </r>
    <r>
      <rPr>
        <sz val="11"/>
        <rFont val="等线"/>
        <charset val="134"/>
      </rPr>
      <t>分）</t>
    </r>
  </si>
  <si>
    <r>
      <rPr>
        <sz val="11"/>
        <rFont val="等线"/>
        <charset val="134"/>
      </rPr>
      <t>姚竹</t>
    </r>
  </si>
  <si>
    <r>
      <rPr>
        <sz val="11"/>
        <rFont val="等线"/>
        <charset val="134"/>
      </rPr>
      <t>1.一种物流配送网络优化方法（</t>
    </r>
    <r>
      <rPr>
        <sz val="11"/>
        <rFont val="Times New Roman"/>
        <family val="1"/>
      </rPr>
      <t>202410229478.5</t>
    </r>
    <r>
      <rPr>
        <sz val="11"/>
        <rFont val="等线"/>
        <charset val="134"/>
      </rPr>
      <t>，除导师外第</t>
    </r>
    <r>
      <rPr>
        <sz val="11"/>
        <rFont val="Times New Roman"/>
        <family val="1"/>
      </rPr>
      <t>1</t>
    </r>
    <r>
      <rPr>
        <sz val="11"/>
        <rFont val="等线"/>
        <charset val="134"/>
      </rPr>
      <t>署名）（</t>
    </r>
    <r>
      <rPr>
        <sz val="11"/>
        <rFont val="Times New Roman"/>
        <family val="1"/>
      </rPr>
      <t>3.5</t>
    </r>
    <r>
      <rPr>
        <sz val="11"/>
        <rFont val="等线"/>
        <charset val="134"/>
      </rPr>
      <t>分）</t>
    </r>
  </si>
  <si>
    <r>
      <rPr>
        <sz val="11"/>
        <rFont val="等线"/>
        <charset val="134"/>
      </rPr>
      <t>彭涛</t>
    </r>
  </si>
  <si>
    <r>
      <rPr>
        <sz val="11"/>
        <rFont val="Times New Roman"/>
        <family val="1"/>
      </rPr>
      <t>1</t>
    </r>
    <r>
      <rPr>
        <sz val="11"/>
        <rFont val="等线"/>
        <charset val="134"/>
      </rPr>
      <t>、彭涛</t>
    </r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>. Railway Cold Chain Freight Demand Forecasting with Graph Neural Networks: A Novel GraphARMA-GRU Model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宋体"/>
        <charset val="134"/>
      </rPr>
      <t>，</t>
    </r>
    <r>
      <rPr>
        <sz val="11"/>
        <rFont val="Times New Roman"/>
        <family val="1"/>
      </rPr>
      <t>1/7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等线"/>
        <charset val="134"/>
      </rPr>
      <t xml:space="preserve">月；
</t>
    </r>
    <r>
      <rPr>
        <sz val="11"/>
        <rFont val="Times New Roman"/>
        <family val="1"/>
      </rPr>
      <t>2</t>
    </r>
    <r>
      <rPr>
        <sz val="11"/>
        <rFont val="等线"/>
        <charset val="134"/>
      </rPr>
      <t>、彭涛</t>
    </r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 xml:space="preserve">. Nonlinear impacts of urban built environment on freight emissions 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charset val="134"/>
      </rPr>
      <t>月；
3、彭涛</t>
    </r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 xml:space="preserve">. Examining the relationship between built environment and urban parking demand from the perspective of travelers 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Q1,1/5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</t>
    </r>
    <r>
      <rPr>
        <sz val="11"/>
        <rFont val="Times New Roman"/>
        <family val="1"/>
      </rPr>
      <t>2022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charset val="134"/>
      </rPr>
      <t>月；</t>
    </r>
  </si>
  <si>
    <r>
      <rPr>
        <sz val="11"/>
        <rFont val="Times New Roman"/>
        <family val="1"/>
      </rPr>
      <t>CTS2024 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30</t>
    </r>
    <r>
      <rPr>
        <sz val="11"/>
        <rFont val="等线"/>
        <charset val="134"/>
      </rPr>
      <t>日</t>
    </r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成都</t>
    </r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汇报</t>
    </r>
    <r>
      <rPr>
        <sz val="11"/>
        <rFont val="Times New Roman"/>
        <family val="1"/>
      </rPr>
      <t xml:space="preserve"> (3</t>
    </r>
    <r>
      <rPr>
        <sz val="11"/>
        <rFont val="等线"/>
        <charset val="134"/>
      </rPr>
      <t>分</t>
    </r>
    <r>
      <rPr>
        <sz val="11"/>
        <rFont val="Times New Roman"/>
        <family val="1"/>
      </rPr>
      <t>)</t>
    </r>
  </si>
  <si>
    <r>
      <rPr>
        <sz val="11"/>
        <rFont val="等线"/>
        <charset val="134"/>
      </rPr>
      <t>境外会议：</t>
    </r>
    <r>
      <rPr>
        <sz val="11"/>
        <rFont val="Times New Roman"/>
        <family val="1"/>
      </rPr>
      <t>2022.1.12, Washington DC, 101th Annual Meeting of the Transportation Research Board(TRB),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10</t>
    </r>
    <r>
      <rPr>
        <sz val="11"/>
        <rFont val="等线"/>
        <charset val="134"/>
      </rPr>
      <t>分）</t>
    </r>
    <phoneticPr fontId="12" type="noConversion"/>
  </si>
  <si>
    <r>
      <t>1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2021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等线"/>
        <family val="3"/>
        <charset val="134"/>
      </rPr>
      <t>月：</t>
    </r>
    <r>
      <rPr>
        <sz val="11"/>
        <rFont val="微软雅黑"/>
        <family val="1"/>
        <charset val="134"/>
      </rPr>
      <t>“</t>
    </r>
    <r>
      <rPr>
        <sz val="11"/>
        <rFont val="等线"/>
        <family val="3"/>
        <charset val="134"/>
      </rPr>
      <t>华为杯</t>
    </r>
    <r>
      <rPr>
        <sz val="11"/>
        <rFont val="微软雅黑"/>
        <family val="1"/>
        <charset val="134"/>
      </rPr>
      <t>”</t>
    </r>
    <r>
      <rPr>
        <sz val="11"/>
        <rFont val="等线"/>
        <family val="3"/>
        <charset val="134"/>
      </rPr>
      <t>第</t>
    </r>
    <r>
      <rPr>
        <sz val="11"/>
        <rFont val="Times New Roman"/>
        <family val="1"/>
      </rPr>
      <t>18</t>
    </r>
    <r>
      <rPr>
        <sz val="11"/>
        <rFont val="等线"/>
        <family val="3"/>
        <charset val="134"/>
      </rPr>
      <t>届中国研究生数学建模竞赛三等奖（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分）；</t>
    </r>
    <phoneticPr fontId="12" type="noConversion"/>
  </si>
  <si>
    <r>
      <t>1</t>
    </r>
    <r>
      <rPr>
        <sz val="11"/>
        <rFont val="宋体"/>
        <family val="3"/>
        <charset val="134"/>
      </rPr>
      <t>、境外国际会议会议（</t>
    </r>
    <r>
      <rPr>
        <sz val="11"/>
        <rFont val="Times New Roman"/>
        <family val="1"/>
      </rPr>
      <t>TRB</t>
    </r>
    <r>
      <rPr>
        <sz val="11"/>
        <rFont val="宋体"/>
        <family val="3"/>
        <charset val="134"/>
      </rPr>
      <t>）：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月、美国华盛顿、</t>
    </r>
    <r>
      <rPr>
        <sz val="11"/>
        <rFont val="Times New Roman"/>
        <family val="1"/>
      </rPr>
      <t>Automated Pedestrian Shuttle Service for Safety Crossing at Unsignalized Intersections: A Space-time Network Modeling Approach</t>
    </r>
    <r>
      <rPr>
        <sz val="11"/>
        <rFont val="宋体"/>
        <family val="3"/>
        <charset val="134"/>
      </rPr>
      <t>；（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分）</t>
    </r>
    <r>
      <rPr>
        <sz val="11"/>
        <rFont val="Times New Roman"/>
        <family val="1"/>
      </rPr>
      <t xml:space="preserve">
2</t>
    </r>
    <r>
      <rPr>
        <sz val="11"/>
        <rFont val="宋体"/>
        <family val="3"/>
        <charset val="134"/>
      </rPr>
      <t>、境外国际会议会议（</t>
    </r>
    <r>
      <rPr>
        <sz val="11"/>
        <rFont val="Times New Roman"/>
        <family val="1"/>
      </rPr>
      <t>TRB</t>
    </r>
    <r>
      <rPr>
        <sz val="11"/>
        <rFont val="宋体"/>
        <family val="3"/>
        <charset val="134"/>
      </rPr>
      <t>）：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月、美国华盛顿、</t>
    </r>
    <r>
      <rPr>
        <sz val="11"/>
        <rFont val="Times New Roman"/>
        <family val="1"/>
      </rPr>
      <t>A Queueing Model and Capacity Analysis for Reservation-based Autonomous Intersection</t>
    </r>
    <r>
      <rPr>
        <sz val="11"/>
        <rFont val="宋体"/>
        <family val="3"/>
        <charset val="134"/>
      </rPr>
      <t>；（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分）</t>
    </r>
  </si>
  <si>
    <r>
      <t>1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Shi Dongdong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 xml:space="preserve">.How do age compositions affect pedestrian dynamics on stairways?
Findings from controlled experiments
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等线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分）；</t>
    </r>
    <r>
      <rPr>
        <sz val="11"/>
        <rFont val="Times New Roman"/>
        <family val="1"/>
      </rPr>
      <t xml:space="preserve">
2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Shi Dongdong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 xml:space="preserve">.Understanding pedestrian movement with baggage on stairway: Insights
from controlled experiments
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2</t>
    </r>
    <r>
      <rPr>
        <sz val="11"/>
        <rFont val="等线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charset val="134"/>
      </rPr>
      <t>分）；</t>
    </r>
    <r>
      <rPr>
        <sz val="11"/>
        <rFont val="Times New Roman"/>
        <family val="1"/>
      </rPr>
      <t xml:space="preserve">
3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Shi Dongdong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.Exploring pedestrian movement characteristics during
urban flooding: A micro-simulation approach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52.5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1"/>
      </rPr>
      <t xml:space="preserve">
4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Chen Juan, Shi Dongdong, Ma Jian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 xml:space="preserve">.Effect of height constraints on
unidirectional pedestrian flow
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2/4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2022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charset val="134"/>
      </rPr>
      <t>月）（</t>
    </r>
    <r>
      <rPr>
        <sz val="11"/>
        <rFont val="Times New Roman"/>
        <family val="1"/>
      </rPr>
      <t>37.5</t>
    </r>
    <r>
      <rPr>
        <sz val="11"/>
        <rFont val="等线"/>
        <charset val="134"/>
      </rPr>
      <t>分）；</t>
    </r>
    <r>
      <rPr>
        <sz val="11"/>
        <rFont val="Times New Roman"/>
        <family val="1"/>
      </rPr>
      <t xml:space="preserve">
5</t>
    </r>
    <r>
      <rPr>
        <sz val="11"/>
        <rFont val="等线"/>
        <charset val="134"/>
      </rPr>
      <t>、</t>
    </r>
    <r>
      <rPr>
        <sz val="11"/>
        <rFont val="Times New Roman"/>
        <family val="1"/>
      </rPr>
      <t>Li Tao, Shi Dongdong, Chen Juan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 xml:space="preserve">.Experimental study of movement characteristics for different
walking postures in a narrow channel
</t>
    </r>
    <r>
      <rPr>
        <sz val="11"/>
        <rFont val="等线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2/5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2022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charset val="134"/>
      </rPr>
      <t>月）（</t>
    </r>
    <r>
      <rPr>
        <sz val="11"/>
        <rFont val="Times New Roman"/>
        <family val="1"/>
      </rPr>
      <t>18.75</t>
    </r>
    <r>
      <rPr>
        <sz val="11"/>
        <rFont val="等线"/>
        <charset val="134"/>
      </rPr>
      <t>分）；</t>
    </r>
    <phoneticPr fontId="12" type="noConversion"/>
  </si>
  <si>
    <r>
      <t>1.Yao Zhu,Gan Mi,Li Xiaoke,Liu Xiaobo.Strategic plan for China’s air high-speed rail express freight network and its carbon reduction potential(JCR Q1</t>
    </r>
    <r>
      <rPr>
        <sz val="11"/>
        <rFont val="宋体"/>
        <charset val="134"/>
      </rPr>
      <t>，</t>
    </r>
    <r>
      <rPr>
        <sz val="11"/>
        <rFont val="Times New Roman"/>
        <family val="1"/>
      </rPr>
      <t>1/4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2022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) (105</t>
    </r>
    <r>
      <rPr>
        <sz val="11"/>
        <rFont val="等线"/>
        <charset val="134"/>
      </rPr>
      <t>分</t>
    </r>
    <r>
      <rPr>
        <sz val="11"/>
        <rFont val="Times New Roman"/>
        <family val="1"/>
      </rPr>
      <t>)
2.Yao Zhu,Gan Mi,Qian Qiujun,Qiao Yu,Wei Lifei.Variation of truck emission by trip purposes: Cases by real-world trajectory data(JCR Q1</t>
    </r>
    <r>
      <rPr>
        <sz val="11"/>
        <rFont val="宋体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charset val="134"/>
      </rPr>
      <t>，</t>
    </r>
    <r>
      <rPr>
        <sz val="11"/>
        <rFont val="Times New Roman"/>
        <family val="1"/>
      </rPr>
      <t>2023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) (105</t>
    </r>
    <r>
      <rPr>
        <sz val="11"/>
        <rFont val="等线"/>
        <charset val="134"/>
      </rPr>
      <t>分</t>
    </r>
    <r>
      <rPr>
        <sz val="11"/>
        <rFont val="Times New Roman"/>
        <family val="1"/>
      </rPr>
      <t>)
3.</t>
    </r>
    <r>
      <rPr>
        <sz val="11"/>
        <rFont val="等线"/>
        <charset val="134"/>
      </rPr>
      <t>郑倩，甘蜜，姚竹，魏力飞，面向高速铁路货运站选址的深度学习模型研究（高水平中文期刊，</t>
    </r>
    <r>
      <rPr>
        <sz val="11"/>
        <rFont val="Times New Roman"/>
        <family val="1"/>
      </rPr>
      <t>3/4</t>
    </r>
    <r>
      <rPr>
        <sz val="11"/>
        <rFont val="等线"/>
        <charset val="134"/>
      </rPr>
      <t>，除导师外二作，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)(12.5</t>
    </r>
    <r>
      <rPr>
        <sz val="11"/>
        <rFont val="等线"/>
        <charset val="134"/>
      </rPr>
      <t>分）</t>
    </r>
    <r>
      <rPr>
        <sz val="11"/>
        <rFont val="Times New Roman"/>
        <family val="1"/>
      </rPr>
      <t xml:space="preserve">
4.Mi Gan,Dandan Li,Zhu Yao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,Intelligent decision modeling for optimizing railway cold chain service networks under uncertainty (JCR Q1,3/5</t>
    </r>
    <r>
      <rPr>
        <sz val="11"/>
        <rFont val="宋体"/>
        <family val="3"/>
        <charset val="134"/>
      </rPr>
      <t>，</t>
    </r>
    <r>
      <rPr>
        <sz val="11"/>
        <rFont val="等线"/>
        <family val="3"/>
        <charset val="134"/>
      </rPr>
      <t>除导师外二作，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 (37.5</t>
    </r>
    <r>
      <rPr>
        <sz val="11"/>
        <rFont val="等线"/>
        <family val="3"/>
        <charset val="134"/>
      </rPr>
      <t>分</t>
    </r>
    <r>
      <rPr>
        <sz val="11"/>
        <rFont val="Times New Roman"/>
        <family val="1"/>
      </rPr>
      <t>)
5.Tao Peng,Mi Gan, Zhu Yao</t>
    </r>
    <r>
      <rPr>
        <sz val="11"/>
        <rFont val="等线"/>
        <charset val="134"/>
      </rPr>
      <t>等</t>
    </r>
    <r>
      <rPr>
        <sz val="11"/>
        <rFont val="Times New Roman"/>
        <family val="1"/>
      </rPr>
      <t>,Nonlinear impacts of urban built environment on freight emissions (JCR Q1,3/5</t>
    </r>
    <r>
      <rPr>
        <sz val="11"/>
        <rFont val="宋体"/>
        <charset val="134"/>
      </rPr>
      <t>，</t>
    </r>
    <r>
      <rPr>
        <sz val="11"/>
        <rFont val="等线"/>
        <charset val="134"/>
      </rPr>
      <t>除导师外二作，</t>
    </r>
    <r>
      <rPr>
        <sz val="11"/>
        <rFont val="Times New Roman"/>
        <family val="1"/>
      </rPr>
      <t>2024</t>
    </r>
    <r>
      <rPr>
        <sz val="11"/>
        <rFont val="等线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charset val="134"/>
      </rPr>
      <t>月</t>
    </r>
    <r>
      <rPr>
        <sz val="11"/>
        <rFont val="Times New Roman"/>
        <family val="1"/>
      </rPr>
      <t>) (37.5</t>
    </r>
    <r>
      <rPr>
        <sz val="11"/>
        <rFont val="等线"/>
        <charset val="134"/>
      </rPr>
      <t>分</t>
    </r>
    <r>
      <rPr>
        <sz val="11"/>
        <rFont val="Times New Roman"/>
        <family val="1"/>
      </rPr>
      <t xml:space="preserve">)
</t>
    </r>
    <r>
      <rPr>
        <sz val="11"/>
        <color theme="1"/>
        <rFont val="Times New Roman"/>
        <family val="1"/>
      </rPr>
      <t xml:space="preserve">6.Qiujun Qian,Mi Gan, Lifei Wei,ZHu Yao, Behavior-Driven Planning of Electric Truck Charging Infrastructure for Intercity Operations
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family val="1"/>
      </rPr>
      <t>JCR Q1</t>
    </r>
    <r>
      <rPr>
        <sz val="11"/>
        <color theme="1"/>
        <rFont val="等线"/>
        <charset val="134"/>
      </rPr>
      <t>，</t>
    </r>
    <r>
      <rPr>
        <sz val="11"/>
        <color theme="1"/>
        <rFont val="Times New Roman"/>
        <family val="1"/>
      </rPr>
      <t>4/5</t>
    </r>
    <r>
      <rPr>
        <sz val="11"/>
        <color theme="1"/>
        <rFont val="等线"/>
        <charset val="134"/>
      </rPr>
      <t>，除导师外三作，</t>
    </r>
    <r>
      <rPr>
        <sz val="11"/>
        <color theme="1"/>
        <rFont val="Times New Roman"/>
        <family val="1"/>
      </rPr>
      <t>2023</t>
    </r>
    <r>
      <rPr>
        <sz val="11"/>
        <color theme="1"/>
        <rFont val="等线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等线"/>
        <charset val="134"/>
      </rPr>
      <t>月</t>
    </r>
    <r>
      <rPr>
        <sz val="11"/>
        <color theme="1"/>
        <rFont val="Times New Roman"/>
        <family val="1"/>
      </rPr>
      <t>) (7.5</t>
    </r>
    <r>
      <rPr>
        <sz val="11"/>
        <color theme="1"/>
        <rFont val="等线"/>
        <charset val="134"/>
      </rPr>
      <t>分）</t>
    </r>
    <r>
      <rPr>
        <sz val="11"/>
        <rFont val="等线"/>
        <charset val="134"/>
      </rPr>
      <t xml:space="preserve">
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</si>
</sst>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7" x14ac:knownFonts="1">
    <font>
      <sz val="11"/>
      <color theme="1"/>
      <name val="等线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b/>
      <sz val="11"/>
      <color rgb="FFFF0000"/>
      <name val="等线"/>
      <charset val="134"/>
    </font>
    <font>
      <sz val="9"/>
      <name val="等线"/>
      <family val="3"/>
      <charset val="134"/>
      <scheme val="minor"/>
    </font>
    <font>
      <sz val="11"/>
      <name val="Times New Roman"/>
      <family val="1"/>
      <charset val="134"/>
    </font>
    <font>
      <sz val="11"/>
      <name val="等线"/>
      <family val="3"/>
      <charset val="134"/>
    </font>
    <font>
      <sz val="11"/>
      <name val="微软雅黑"/>
      <family val="1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C1" zoomScale="70" zoomScaleNormal="70" workbookViewId="0">
      <selection activeCell="F4" sqref="F4"/>
    </sheetView>
  </sheetViews>
  <sheetFormatPr defaultColWidth="8.25" defaultRowHeight="15" x14ac:dyDescent="0.2"/>
  <cols>
    <col min="1" max="1" width="6.25" style="3" customWidth="1"/>
    <col min="2" max="2" width="13.5" style="3" customWidth="1"/>
    <col min="3" max="3" width="8.25" style="3" customWidth="1"/>
    <col min="4" max="4" width="12.5" style="4" customWidth="1"/>
    <col min="5" max="5" width="17.5" style="3" customWidth="1"/>
    <col min="6" max="6" width="89.125" style="3" customWidth="1"/>
    <col min="7" max="7" width="8.75" style="5" customWidth="1"/>
    <col min="8" max="8" width="14.75" style="3" customWidth="1"/>
    <col min="9" max="9" width="6.25" style="3" customWidth="1"/>
    <col min="10" max="10" width="26.5" style="3" customWidth="1"/>
    <col min="11" max="11" width="6.25" style="3" customWidth="1"/>
    <col min="12" max="12" width="10.375" style="3" customWidth="1"/>
    <col min="13" max="13" width="6.25" style="3" customWidth="1"/>
    <col min="14" max="14" width="15" style="3" customWidth="1"/>
    <col min="15" max="15" width="6.5" style="3" customWidth="1"/>
    <col min="16" max="16" width="19.875" style="6" customWidth="1"/>
    <col min="17" max="17" width="6.25" style="3" customWidth="1"/>
    <col min="18" max="18" width="21.75" style="3" customWidth="1"/>
    <col min="19" max="19" width="6.25" style="3" customWidth="1"/>
    <col min="20" max="20" width="14.75" style="3" customWidth="1"/>
    <col min="21" max="21" width="16" style="3" customWidth="1"/>
    <col min="22" max="22" width="10.375" style="5" customWidth="1"/>
    <col min="23" max="16384" width="8.25" style="7"/>
  </cols>
  <sheetData>
    <row r="1" spans="1:22" x14ac:dyDescent="0.2">
      <c r="A1" s="27" t="s">
        <v>0</v>
      </c>
      <c r="B1" s="27" t="s">
        <v>1</v>
      </c>
      <c r="C1" s="27" t="s">
        <v>2</v>
      </c>
      <c r="D1" s="32" t="s">
        <v>3</v>
      </c>
      <c r="E1" s="27" t="s">
        <v>4</v>
      </c>
      <c r="F1" s="29" t="s">
        <v>5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25" t="s">
        <v>6</v>
      </c>
      <c r="U1" s="27" t="s">
        <v>7</v>
      </c>
      <c r="V1" s="28" t="s">
        <v>8</v>
      </c>
    </row>
    <row r="2" spans="1:22" x14ac:dyDescent="0.2">
      <c r="A2" s="27"/>
      <c r="B2" s="27"/>
      <c r="C2" s="27"/>
      <c r="D2" s="32"/>
      <c r="E2" s="27"/>
      <c r="F2" s="8" t="s">
        <v>9</v>
      </c>
      <c r="G2" s="10" t="s">
        <v>10</v>
      </c>
      <c r="H2" s="8" t="s">
        <v>11</v>
      </c>
      <c r="I2" s="9" t="s">
        <v>10</v>
      </c>
      <c r="J2" s="8" t="s">
        <v>12</v>
      </c>
      <c r="K2" s="9" t="s">
        <v>10</v>
      </c>
      <c r="L2" s="8" t="s">
        <v>13</v>
      </c>
      <c r="M2" s="9" t="s">
        <v>10</v>
      </c>
      <c r="N2" s="8" t="s">
        <v>14</v>
      </c>
      <c r="O2" s="9" t="s">
        <v>10</v>
      </c>
      <c r="P2" s="19" t="s">
        <v>15</v>
      </c>
      <c r="Q2" s="9" t="s">
        <v>10</v>
      </c>
      <c r="R2" s="8" t="s">
        <v>16</v>
      </c>
      <c r="S2" s="9" t="s">
        <v>10</v>
      </c>
      <c r="T2" s="26"/>
      <c r="U2" s="27"/>
      <c r="V2" s="28"/>
    </row>
    <row r="3" spans="1:22" s="1" customFormat="1" ht="104.25" x14ac:dyDescent="0.2">
      <c r="A3" s="11">
        <v>1</v>
      </c>
      <c r="B3" s="12">
        <v>2023310388</v>
      </c>
      <c r="C3" s="11" t="s">
        <v>17</v>
      </c>
      <c r="D3" s="11">
        <v>91.19</v>
      </c>
      <c r="E3" s="11">
        <v>9.1189999999999998</v>
      </c>
      <c r="F3" s="13" t="s">
        <v>18</v>
      </c>
      <c r="G3" s="14">
        <v>315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 t="s">
        <v>32</v>
      </c>
      <c r="S3" s="13">
        <v>10</v>
      </c>
      <c r="T3" s="15">
        <f>G3+I3+K3+M3+O3+Q3+S3</f>
        <v>325</v>
      </c>
      <c r="U3" s="11">
        <f>T3*0.9</f>
        <v>292.5</v>
      </c>
      <c r="V3" s="15">
        <f>E3+U3</f>
        <v>301.61900000000003</v>
      </c>
    </row>
    <row r="4" spans="1:22" s="1" customFormat="1" ht="321" customHeight="1" x14ac:dyDescent="0.2">
      <c r="A4" s="11">
        <v>2</v>
      </c>
      <c r="B4" s="11">
        <v>2023310390</v>
      </c>
      <c r="C4" s="11" t="s">
        <v>19</v>
      </c>
      <c r="D4" s="11">
        <v>88.21</v>
      </c>
      <c r="E4" s="11">
        <v>8.82</v>
      </c>
      <c r="F4" s="13" t="s">
        <v>20</v>
      </c>
      <c r="G4" s="14">
        <v>123.75</v>
      </c>
      <c r="H4" s="13"/>
      <c r="I4" s="13"/>
      <c r="J4" s="13"/>
      <c r="K4" s="13"/>
      <c r="L4" s="13"/>
      <c r="M4" s="13"/>
      <c r="N4" s="13" t="s">
        <v>21</v>
      </c>
      <c r="O4" s="13">
        <v>1.25</v>
      </c>
      <c r="P4" s="13" t="s">
        <v>33</v>
      </c>
      <c r="Q4" s="13">
        <v>20</v>
      </c>
      <c r="R4" s="13" t="s">
        <v>22</v>
      </c>
      <c r="S4" s="13">
        <v>10</v>
      </c>
      <c r="T4" s="15">
        <f>G4+I4+K4+M4+O4+Q4+S4</f>
        <v>155</v>
      </c>
      <c r="U4" s="11">
        <f>T4*0.9</f>
        <v>139.5</v>
      </c>
      <c r="V4" s="15">
        <f>E4+U4</f>
        <v>148.32</v>
      </c>
    </row>
    <row r="5" spans="1:22" s="1" customFormat="1" ht="300" x14ac:dyDescent="0.2">
      <c r="A5" s="11">
        <v>3</v>
      </c>
      <c r="B5" s="11">
        <v>2021300364</v>
      </c>
      <c r="C5" s="11" t="s">
        <v>23</v>
      </c>
      <c r="D5" s="11">
        <v>91</v>
      </c>
      <c r="E5" s="11">
        <v>9.1</v>
      </c>
      <c r="F5" s="13" t="s">
        <v>34</v>
      </c>
      <c r="G5" s="15">
        <v>318.75</v>
      </c>
      <c r="H5" s="11"/>
      <c r="I5" s="11"/>
      <c r="J5" s="11"/>
      <c r="K5" s="11"/>
      <c r="L5" s="11"/>
      <c r="M5" s="11"/>
      <c r="N5" s="13" t="s">
        <v>24</v>
      </c>
      <c r="O5" s="11">
        <v>12.5</v>
      </c>
      <c r="P5" s="13" t="s">
        <v>25</v>
      </c>
      <c r="Q5" s="11">
        <v>20</v>
      </c>
      <c r="R5" s="11"/>
      <c r="S5" s="11">
        <v>0</v>
      </c>
      <c r="T5" s="15">
        <f>G5+I5+K5+M5+O5+Q5+S5</f>
        <v>351.25</v>
      </c>
      <c r="U5" s="11">
        <f>T5*0.9</f>
        <v>316.125</v>
      </c>
      <c r="V5" s="15">
        <f>E5+U5</f>
        <v>325.22500000000002</v>
      </c>
    </row>
    <row r="6" spans="1:22" s="1" customFormat="1" ht="210" x14ac:dyDescent="0.2">
      <c r="A6" s="11">
        <v>4</v>
      </c>
      <c r="B6" s="11">
        <v>2021310341</v>
      </c>
      <c r="C6" s="11" t="s">
        <v>26</v>
      </c>
      <c r="D6" s="11">
        <v>88.46</v>
      </c>
      <c r="E6" s="11">
        <f>D6*0.1</f>
        <v>8.8460000000000001</v>
      </c>
      <c r="F6" s="13" t="s">
        <v>35</v>
      </c>
      <c r="G6" s="15">
        <v>305</v>
      </c>
      <c r="H6" s="11"/>
      <c r="I6" s="11"/>
      <c r="J6" s="11"/>
      <c r="K6" s="11"/>
      <c r="L6" s="11"/>
      <c r="M6" s="11"/>
      <c r="N6" s="13" t="s">
        <v>27</v>
      </c>
      <c r="O6" s="11">
        <v>3.5</v>
      </c>
      <c r="P6" s="24" t="s">
        <v>31</v>
      </c>
      <c r="Q6" s="22">
        <v>10</v>
      </c>
      <c r="R6" s="20"/>
      <c r="S6" s="23"/>
      <c r="T6" s="15">
        <f>G6+I6+K6+M6+O6+Q6+S6</f>
        <v>318.5</v>
      </c>
      <c r="U6" s="11">
        <f>T6*0.9</f>
        <v>286.65000000000003</v>
      </c>
      <c r="V6" s="15">
        <f>E6+U6</f>
        <v>295.49600000000004</v>
      </c>
    </row>
    <row r="7" spans="1:22" s="1" customFormat="1" ht="176.45" customHeight="1" x14ac:dyDescent="0.2">
      <c r="A7" s="11">
        <v>5</v>
      </c>
      <c r="B7" s="11">
        <v>2022300366</v>
      </c>
      <c r="C7" s="11" t="s">
        <v>28</v>
      </c>
      <c r="D7" s="11">
        <v>90</v>
      </c>
      <c r="E7" s="11">
        <v>9</v>
      </c>
      <c r="F7" s="13" t="s">
        <v>29</v>
      </c>
      <c r="G7" s="15">
        <v>315</v>
      </c>
      <c r="H7" s="11"/>
      <c r="I7" s="11"/>
      <c r="J7" s="11"/>
      <c r="K7" s="11"/>
      <c r="L7" s="11"/>
      <c r="M7" s="11"/>
      <c r="N7" s="11"/>
      <c r="O7" s="11"/>
      <c r="P7" s="13" t="s">
        <v>30</v>
      </c>
      <c r="Q7" s="11">
        <v>3</v>
      </c>
      <c r="R7" s="11"/>
      <c r="S7" s="11"/>
      <c r="T7" s="15">
        <f>G7+I7+K7+M7+O7+Q7+S7</f>
        <v>318</v>
      </c>
      <c r="U7" s="11">
        <f>T7*0.9</f>
        <v>286.2</v>
      </c>
      <c r="V7" s="15">
        <f>E7+U7</f>
        <v>295.2</v>
      </c>
    </row>
    <row r="8" spans="1:22" s="2" customFormat="1" x14ac:dyDescent="0.2">
      <c r="A8" s="16"/>
      <c r="B8" s="16"/>
      <c r="C8" s="16"/>
      <c r="D8" s="17"/>
      <c r="E8" s="16"/>
      <c r="F8" s="16"/>
      <c r="G8" s="18"/>
      <c r="H8" s="16"/>
      <c r="I8" s="16"/>
      <c r="J8" s="16"/>
      <c r="K8" s="16"/>
      <c r="L8" s="16"/>
      <c r="M8" s="16"/>
      <c r="N8" s="16"/>
      <c r="O8" s="16"/>
      <c r="P8" s="21"/>
      <c r="Q8" s="16"/>
      <c r="R8" s="16"/>
      <c r="S8" s="16"/>
      <c r="T8" s="16"/>
      <c r="U8" s="16"/>
      <c r="V8" s="18"/>
    </row>
    <row r="9" spans="1:22" s="2" customFormat="1" x14ac:dyDescent="0.2">
      <c r="A9" s="16"/>
      <c r="B9" s="16"/>
      <c r="C9" s="16"/>
      <c r="D9" s="17"/>
      <c r="E9" s="16"/>
      <c r="F9" s="16"/>
      <c r="G9" s="18"/>
      <c r="H9" s="16"/>
      <c r="I9" s="16"/>
      <c r="J9" s="16"/>
      <c r="K9" s="16"/>
      <c r="L9" s="16"/>
      <c r="M9" s="16"/>
      <c r="N9" s="16"/>
      <c r="O9" s="16"/>
      <c r="P9" s="21"/>
      <c r="Q9" s="16"/>
      <c r="R9" s="16"/>
      <c r="S9" s="16"/>
      <c r="T9" s="16"/>
      <c r="U9" s="16"/>
      <c r="V9" s="18"/>
    </row>
    <row r="10" spans="1:22" s="2" customFormat="1" x14ac:dyDescent="0.2">
      <c r="A10" s="16"/>
      <c r="B10" s="16"/>
      <c r="C10" s="16"/>
      <c r="D10" s="17"/>
      <c r="E10" s="16"/>
      <c r="F10" s="16"/>
      <c r="G10" s="18"/>
      <c r="H10" s="16"/>
      <c r="I10" s="16"/>
      <c r="J10" s="16"/>
      <c r="K10" s="16"/>
      <c r="L10" s="16"/>
      <c r="M10" s="16"/>
      <c r="N10" s="16"/>
      <c r="O10" s="16"/>
      <c r="P10" s="21"/>
      <c r="Q10" s="16"/>
      <c r="R10" s="16"/>
      <c r="S10" s="16"/>
      <c r="T10" s="16"/>
      <c r="U10" s="16"/>
      <c r="V10" s="18"/>
    </row>
  </sheetData>
  <sheetProtection algorithmName="SHA-512" hashValue="IqQiSXF4ZUrhzxQcjoBqs+w4Z4FH8kE36z7d3q8n4GelL+TuGsC6ShgZVc7m0jH+pAaxJUlpksaOj5E3At/u6g==" saltValue="EyxK3ppoj/ZM99lYL4M/Cw==" spinCount="100000" sheet="1" formatCells="0" formatColumns="0" formatRows="0"/>
  <mergeCells count="9">
    <mergeCell ref="T1:T2"/>
    <mergeCell ref="U1:U2"/>
    <mergeCell ref="V1:V2"/>
    <mergeCell ref="F1:S1"/>
    <mergeCell ref="A1:A2"/>
    <mergeCell ref="B1:B2"/>
    <mergeCell ref="C1:C2"/>
    <mergeCell ref="D1:D2"/>
    <mergeCell ref="E1:E2"/>
  </mergeCells>
  <phoneticPr fontId="12" type="noConversion"/>
  <pageMargins left="0.7" right="0.7" top="0.75" bottom="0.75" header="0.3" footer="0.3"/>
  <pageSetup paperSize="9" orientation="portrait" horizont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孙婉琦</dc:creator>
  <cp:lastModifiedBy>wutong</cp:lastModifiedBy>
  <dcterms:created xsi:type="dcterms:W3CDTF">2015-06-05T18:17:00Z</dcterms:created>
  <dcterms:modified xsi:type="dcterms:W3CDTF">2024-11-05T04:11:41Z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DE80535AE0D949C78831F29523BB4BDC_12</vt:lpwstr>
  </property>
  <property fmtid="{D5CDD505-2E9C-101B-9397-08002B2CF9AE}" pid="3" name="KSOProductBuildVer">
    <vt:lpwstr>2052-12.1.0.18608</vt:lpwstr>
  </property>
</Properties>
</file>