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wutong\Desktop\奖学金公示分数\"/>
    </mc:Choice>
  </mc:AlternateContent>
  <xr:revisionPtr revIDLastSave="0" documentId="13_ncr:1_{C62FC78E-AEF4-431E-8C47-69729E12B1EF}" xr6:coauthVersionLast="47" xr6:coauthVersionMax="47" xr10:uidLastSave="{00000000-0000-0000-0000-000000000000}"/>
  <bookViews>
    <workbookView xWindow="-120" yWindow="-120" windowWidth="29040" windowHeight="15840" xr2:uid="{00000000-000D-0000-FFFF-FFFF00000000}"/>
  </bookViews>
  <sheets>
    <sheet name="硕士22级全部汇总" sheetId="1" r:id="rId1"/>
  </sheets>
  <definedNames>
    <definedName name="_xlnm._FilterDatabase" localSheetId="0" hidden="1">硕士22级全部汇总!$C$1:$C$326</definedName>
  </definedNames>
  <calcPr calcId="191029"/>
</workbook>
</file>

<file path=xl/calcChain.xml><?xml version="1.0" encoding="utf-8"?>
<calcChain xmlns="http://schemas.openxmlformats.org/spreadsheetml/2006/main">
  <c r="Y84" i="1" l="1"/>
  <c r="X325" i="1"/>
  <c r="R325" i="1"/>
  <c r="S325" i="1" s="1"/>
  <c r="X324" i="1"/>
  <c r="Y324" i="1" s="1"/>
  <c r="X323" i="1"/>
  <c r="R323" i="1"/>
  <c r="S323" i="1" s="1"/>
  <c r="X322" i="1"/>
  <c r="R322" i="1"/>
  <c r="S322" i="1" s="1"/>
  <c r="X321" i="1"/>
  <c r="Y321" i="1" s="1"/>
  <c r="X320" i="1"/>
  <c r="R320" i="1"/>
  <c r="S320" i="1" s="1"/>
  <c r="Y320" i="1" s="1"/>
  <c r="X319" i="1"/>
  <c r="R319" i="1"/>
  <c r="S319" i="1" s="1"/>
  <c r="Y319" i="1" s="1"/>
  <c r="S318" i="1"/>
  <c r="R318" i="1"/>
  <c r="R317" i="1"/>
  <c r="S317" i="1" s="1"/>
  <c r="X316" i="1"/>
  <c r="Y316" i="1" s="1"/>
  <c r="X315" i="1"/>
  <c r="R315" i="1"/>
  <c r="S315" i="1" s="1"/>
  <c r="Y315" i="1" s="1"/>
  <c r="X314" i="1"/>
  <c r="R314" i="1"/>
  <c r="S314" i="1" s="1"/>
  <c r="Y314" i="1" s="1"/>
  <c r="X313" i="1"/>
  <c r="R313" i="1"/>
  <c r="S313" i="1" s="1"/>
  <c r="X312" i="1"/>
  <c r="R312" i="1"/>
  <c r="S312" i="1" s="1"/>
  <c r="X311" i="1"/>
  <c r="R311" i="1"/>
  <c r="S311" i="1" s="1"/>
  <c r="Y311" i="1" s="1"/>
  <c r="X310" i="1"/>
  <c r="R310" i="1"/>
  <c r="S310" i="1" s="1"/>
  <c r="Y310" i="1" s="1"/>
  <c r="X309" i="1"/>
  <c r="R309" i="1"/>
  <c r="S309" i="1" s="1"/>
  <c r="Y309" i="1" s="1"/>
  <c r="X308" i="1"/>
  <c r="R308" i="1"/>
  <c r="S308" i="1" s="1"/>
  <c r="Y308" i="1" s="1"/>
  <c r="X307" i="1"/>
  <c r="R307" i="1"/>
  <c r="S307" i="1" s="1"/>
  <c r="Y307" i="1" s="1"/>
  <c r="X306" i="1"/>
  <c r="R306" i="1"/>
  <c r="S306" i="1" s="1"/>
  <c r="Y306" i="1" s="1"/>
  <c r="X305" i="1"/>
  <c r="R305" i="1"/>
  <c r="S305" i="1" s="1"/>
  <c r="Y305" i="1" s="1"/>
  <c r="X304" i="1"/>
  <c r="R304" i="1"/>
  <c r="S304" i="1" s="1"/>
  <c r="Y303" i="1"/>
  <c r="X303" i="1"/>
  <c r="X302" i="1"/>
  <c r="R302" i="1"/>
  <c r="S302" i="1" s="1"/>
  <c r="X301" i="1"/>
  <c r="R301" i="1"/>
  <c r="S301" i="1" s="1"/>
  <c r="X300" i="1"/>
  <c r="Y300" i="1" s="1"/>
  <c r="X299" i="1"/>
  <c r="Y299" i="1" s="1"/>
  <c r="X298" i="1"/>
  <c r="R298" i="1"/>
  <c r="S298" i="1" s="1"/>
  <c r="Y298" i="1" s="1"/>
  <c r="X292" i="1"/>
  <c r="R292" i="1"/>
  <c r="S292" i="1" s="1"/>
  <c r="X291" i="1"/>
  <c r="R291" i="1"/>
  <c r="S291" i="1" s="1"/>
  <c r="R290" i="1"/>
  <c r="S290" i="1" s="1"/>
  <c r="Y290" i="1" s="1"/>
  <c r="Y289" i="1"/>
  <c r="X289" i="1"/>
  <c r="Y288" i="1"/>
  <c r="X288" i="1"/>
  <c r="X287" i="1"/>
  <c r="R287" i="1"/>
  <c r="S287" i="1" s="1"/>
  <c r="Y287" i="1" s="1"/>
  <c r="X286" i="1"/>
  <c r="R286" i="1"/>
  <c r="S286" i="1" s="1"/>
  <c r="R285" i="1"/>
  <c r="S285" i="1" s="1"/>
  <c r="Y285" i="1" s="1"/>
  <c r="R284" i="1"/>
  <c r="S284" i="1" s="1"/>
  <c r="Y284" i="1" s="1"/>
  <c r="R283" i="1"/>
  <c r="S283" i="1" s="1"/>
  <c r="Y283" i="1" s="1"/>
  <c r="X282" i="1"/>
  <c r="R282" i="1"/>
  <c r="S282" i="1" s="1"/>
  <c r="X281" i="1"/>
  <c r="R281" i="1"/>
  <c r="S281" i="1" s="1"/>
  <c r="X280" i="1"/>
  <c r="R280" i="1"/>
  <c r="S280" i="1" s="1"/>
  <c r="X279" i="1"/>
  <c r="Y279" i="1" s="1"/>
  <c r="X278" i="1"/>
  <c r="R278" i="1"/>
  <c r="S278" i="1" s="1"/>
  <c r="X277" i="1"/>
  <c r="Y277" i="1" s="1"/>
  <c r="X276" i="1"/>
  <c r="R276" i="1"/>
  <c r="S276" i="1" s="1"/>
  <c r="X275" i="1"/>
  <c r="R275" i="1"/>
  <c r="S275" i="1" s="1"/>
  <c r="Y273" i="1"/>
  <c r="X273" i="1"/>
  <c r="R273" i="1"/>
  <c r="S273" i="1" s="1"/>
  <c r="X272" i="1"/>
  <c r="Y272" i="1" s="1"/>
  <c r="R271" i="1"/>
  <c r="S271" i="1" s="1"/>
  <c r="Y271" i="1" s="1"/>
  <c r="X270" i="1"/>
  <c r="R270" i="1"/>
  <c r="S270" i="1" s="1"/>
  <c r="X264" i="1"/>
  <c r="R264" i="1"/>
  <c r="S264" i="1" s="1"/>
  <c r="Y264" i="1" s="1"/>
  <c r="X263" i="1"/>
  <c r="R263" i="1"/>
  <c r="S263" i="1" s="1"/>
  <c r="X262" i="1"/>
  <c r="R262" i="1"/>
  <c r="S262" i="1" s="1"/>
  <c r="Y262" i="1" s="1"/>
  <c r="X261" i="1"/>
  <c r="R261" i="1"/>
  <c r="S261" i="1" s="1"/>
  <c r="Y261" i="1" s="1"/>
  <c r="X260" i="1"/>
  <c r="R260" i="1"/>
  <c r="S260" i="1" s="1"/>
  <c r="R259" i="1"/>
  <c r="S259" i="1" s="1"/>
  <c r="Y259" i="1" s="1"/>
  <c r="Y258" i="1"/>
  <c r="X258" i="1"/>
  <c r="X257" i="1"/>
  <c r="Y257" i="1" s="1"/>
  <c r="X256" i="1"/>
  <c r="R256" i="1"/>
  <c r="S256" i="1" s="1"/>
  <c r="Y256" i="1" s="1"/>
  <c r="X255" i="1"/>
  <c r="R255" i="1"/>
  <c r="S255" i="1" s="1"/>
  <c r="X254" i="1"/>
  <c r="R254" i="1"/>
  <c r="S254" i="1" s="1"/>
  <c r="X253" i="1"/>
  <c r="R253" i="1"/>
  <c r="S253" i="1" s="1"/>
  <c r="X252" i="1"/>
  <c r="R252" i="1"/>
  <c r="S252" i="1" s="1"/>
  <c r="Y252" i="1" s="1"/>
  <c r="X251" i="1"/>
  <c r="R251" i="1"/>
  <c r="S251" i="1" s="1"/>
  <c r="Y251" i="1" s="1"/>
  <c r="X250" i="1"/>
  <c r="R250" i="1"/>
  <c r="S250" i="1" s="1"/>
  <c r="X249" i="1"/>
  <c r="R249" i="1"/>
  <c r="S249" i="1" s="1"/>
  <c r="X248" i="1"/>
  <c r="Y248" i="1" s="1"/>
  <c r="X247" i="1"/>
  <c r="R247" i="1"/>
  <c r="S247" i="1" s="1"/>
  <c r="Y247" i="1" s="1"/>
  <c r="X246" i="1"/>
  <c r="R246" i="1"/>
  <c r="S246" i="1" s="1"/>
  <c r="Y246" i="1" s="1"/>
  <c r="X245" i="1"/>
  <c r="R245" i="1"/>
  <c r="S245" i="1" s="1"/>
  <c r="Y245" i="1" s="1"/>
  <c r="X244" i="1"/>
  <c r="R244" i="1"/>
  <c r="S244" i="1" s="1"/>
  <c r="X243" i="1"/>
  <c r="R243" i="1"/>
  <c r="S243" i="1" s="1"/>
  <c r="X242" i="1"/>
  <c r="R242" i="1"/>
  <c r="S242" i="1" s="1"/>
  <c r="Y242" i="1" s="1"/>
  <c r="X241" i="1"/>
  <c r="R241" i="1"/>
  <c r="S241" i="1" s="1"/>
  <c r="Y241" i="1" s="1"/>
  <c r="X240" i="1"/>
  <c r="R240" i="1"/>
  <c r="S240" i="1" s="1"/>
  <c r="X239" i="1"/>
  <c r="S239" i="1"/>
  <c r="R239" i="1"/>
  <c r="X238" i="1"/>
  <c r="R238" i="1"/>
  <c r="S238" i="1" s="1"/>
  <c r="X232" i="1"/>
  <c r="Y232" i="1" s="1"/>
  <c r="X231" i="1"/>
  <c r="R231" i="1"/>
  <c r="S231" i="1" s="1"/>
  <c r="X230" i="1"/>
  <c r="R230" i="1"/>
  <c r="S230" i="1" s="1"/>
  <c r="Y230" i="1" s="1"/>
  <c r="X229" i="1"/>
  <c r="R229" i="1"/>
  <c r="S229" i="1" s="1"/>
  <c r="X228" i="1"/>
  <c r="Y228" i="1" s="1"/>
  <c r="X227" i="1"/>
  <c r="Y227" i="1" s="1"/>
  <c r="R227" i="1"/>
  <c r="X226" i="1"/>
  <c r="R226" i="1"/>
  <c r="S226" i="1" s="1"/>
  <c r="Y226" i="1" s="1"/>
  <c r="X225" i="1"/>
  <c r="R225" i="1"/>
  <c r="S225" i="1" s="1"/>
  <c r="X224" i="1"/>
  <c r="R224" i="1"/>
  <c r="S224" i="1" s="1"/>
  <c r="X223" i="1"/>
  <c r="R223" i="1"/>
  <c r="S223" i="1" s="1"/>
  <c r="X222" i="1"/>
  <c r="R222" i="1"/>
  <c r="S222" i="1" s="1"/>
  <c r="Y222" i="1" s="1"/>
  <c r="X221" i="1"/>
  <c r="R221" i="1"/>
  <c r="S221" i="1" s="1"/>
  <c r="X220" i="1"/>
  <c r="R220" i="1"/>
  <c r="S220" i="1" s="1"/>
  <c r="Y220" i="1" s="1"/>
  <c r="X219" i="1"/>
  <c r="R219" i="1"/>
  <c r="S219" i="1" s="1"/>
  <c r="Y219" i="1" s="1"/>
  <c r="X218" i="1"/>
  <c r="R218" i="1"/>
  <c r="S218" i="1" s="1"/>
  <c r="X217" i="1"/>
  <c r="S217" i="1"/>
  <c r="Y217" i="1" s="1"/>
  <c r="R217" i="1"/>
  <c r="Y216" i="1"/>
  <c r="X216" i="1"/>
  <c r="R216" i="1"/>
  <c r="S216" i="1" s="1"/>
  <c r="X215" i="1"/>
  <c r="R215" i="1"/>
  <c r="S215" i="1" s="1"/>
  <c r="Y215" i="1" s="1"/>
  <c r="X214" i="1"/>
  <c r="S214" i="1"/>
  <c r="Y214" i="1" s="1"/>
  <c r="R214" i="1"/>
  <c r="X213" i="1"/>
  <c r="R213" i="1"/>
  <c r="S213" i="1" s="1"/>
  <c r="Y213" i="1" s="1"/>
  <c r="X212" i="1"/>
  <c r="R212" i="1"/>
  <c r="S212" i="1" s="1"/>
  <c r="X211" i="1"/>
  <c r="R211" i="1"/>
  <c r="S211" i="1" s="1"/>
  <c r="X210" i="1"/>
  <c r="R210" i="1"/>
  <c r="S210" i="1" s="1"/>
  <c r="Y210" i="1" s="1"/>
  <c r="S204" i="1"/>
  <c r="Y204" i="1" s="1"/>
  <c r="S203" i="1"/>
  <c r="Y203" i="1" s="1"/>
  <c r="S202" i="1"/>
  <c r="Y202" i="1" s="1"/>
  <c r="Y201" i="1"/>
  <c r="S200" i="1"/>
  <c r="Y200" i="1" s="1"/>
  <c r="Y199" i="1"/>
  <c r="Y198" i="1"/>
  <c r="S197" i="1"/>
  <c r="Y197" i="1" s="1"/>
  <c r="S196" i="1"/>
  <c r="Y196" i="1" s="1"/>
  <c r="Y195" i="1"/>
  <c r="Y194" i="1"/>
  <c r="S193" i="1"/>
  <c r="Y193" i="1" s="1"/>
  <c r="Y192" i="1"/>
  <c r="S191" i="1"/>
  <c r="Y191" i="1" s="1"/>
  <c r="S190" i="1"/>
  <c r="Y190" i="1" s="1"/>
  <c r="S189" i="1"/>
  <c r="Y189" i="1" s="1"/>
  <c r="Y188" i="1"/>
  <c r="Y187" i="1"/>
  <c r="S186" i="1"/>
  <c r="Y186" i="1" s="1"/>
  <c r="S185" i="1"/>
  <c r="Y185" i="1" s="1"/>
  <c r="Y184" i="1"/>
  <c r="Y183" i="1"/>
  <c r="S183" i="1"/>
  <c r="S182" i="1"/>
  <c r="Y182" i="1" s="1"/>
  <c r="R181" i="1"/>
  <c r="S181" i="1" s="1"/>
  <c r="Y181" i="1" s="1"/>
  <c r="S180" i="1"/>
  <c r="Y180" i="1" s="1"/>
  <c r="Y174" i="1"/>
  <c r="S173" i="1"/>
  <c r="Y173" i="1" s="1"/>
  <c r="R173" i="1"/>
  <c r="R172" i="1"/>
  <c r="S172" i="1" s="1"/>
  <c r="Y172" i="1" s="1"/>
  <c r="R171" i="1"/>
  <c r="S171" i="1" s="1"/>
  <c r="Y171" i="1" s="1"/>
  <c r="R170" i="1"/>
  <c r="S170" i="1" s="1"/>
  <c r="Y170" i="1" s="1"/>
  <c r="S169" i="1"/>
  <c r="Y169" i="1" s="1"/>
  <c r="R169" i="1"/>
  <c r="Y168" i="1"/>
  <c r="R167" i="1"/>
  <c r="S167" i="1" s="1"/>
  <c r="Y167" i="1" s="1"/>
  <c r="R166" i="1"/>
  <c r="S166" i="1" s="1"/>
  <c r="Y166" i="1" s="1"/>
  <c r="R165" i="1"/>
  <c r="S165" i="1" s="1"/>
  <c r="Y165" i="1" s="1"/>
  <c r="S164" i="1"/>
  <c r="Y164" i="1" s="1"/>
  <c r="R164" i="1"/>
  <c r="R163" i="1"/>
  <c r="S163" i="1" s="1"/>
  <c r="Y163" i="1" s="1"/>
  <c r="R162" i="1"/>
  <c r="S162" i="1" s="1"/>
  <c r="Y162" i="1" s="1"/>
  <c r="R161" i="1"/>
  <c r="S161" i="1" s="1"/>
  <c r="Y161" i="1" s="1"/>
  <c r="S160" i="1"/>
  <c r="Y160" i="1" s="1"/>
  <c r="R160" i="1"/>
  <c r="R159" i="1"/>
  <c r="S159" i="1" s="1"/>
  <c r="Y159" i="1" s="1"/>
  <c r="R158" i="1"/>
  <c r="S158" i="1" s="1"/>
  <c r="Y158" i="1" s="1"/>
  <c r="Y157" i="1"/>
  <c r="R156" i="1"/>
  <c r="S156" i="1" s="1"/>
  <c r="Y156" i="1" s="1"/>
  <c r="R155" i="1"/>
  <c r="S155" i="1" s="1"/>
  <c r="Y155" i="1" s="1"/>
  <c r="R154" i="1"/>
  <c r="S154" i="1" s="1"/>
  <c r="Y154" i="1" s="1"/>
  <c r="R153" i="1"/>
  <c r="S153" i="1" s="1"/>
  <c r="Y153" i="1" s="1"/>
  <c r="R152" i="1"/>
  <c r="S152" i="1" s="1"/>
  <c r="Y152" i="1" s="1"/>
  <c r="R151" i="1"/>
  <c r="S151" i="1" s="1"/>
  <c r="Y151" i="1" s="1"/>
  <c r="X145" i="1"/>
  <c r="R145" i="1"/>
  <c r="S145" i="1" s="1"/>
  <c r="Y145" i="1" s="1"/>
  <c r="X144" i="1"/>
  <c r="R144" i="1"/>
  <c r="S144" i="1" s="1"/>
  <c r="X143" i="1"/>
  <c r="R143" i="1"/>
  <c r="S143" i="1" s="1"/>
  <c r="X142" i="1"/>
  <c r="R142" i="1"/>
  <c r="S142" i="1" s="1"/>
  <c r="Y142" i="1" s="1"/>
  <c r="X141" i="1"/>
  <c r="R141" i="1"/>
  <c r="S141" i="1" s="1"/>
  <c r="X140" i="1"/>
  <c r="R140" i="1"/>
  <c r="S140" i="1" s="1"/>
  <c r="X139" i="1"/>
  <c r="R139" i="1"/>
  <c r="S139" i="1" s="1"/>
  <c r="Y139" i="1" s="1"/>
  <c r="X138" i="1"/>
  <c r="R138" i="1"/>
  <c r="S138" i="1" s="1"/>
  <c r="X137" i="1"/>
  <c r="R137" i="1"/>
  <c r="S137" i="1" s="1"/>
  <c r="X136" i="1"/>
  <c r="S136" i="1"/>
  <c r="Y136" i="1" s="1"/>
  <c r="R136" i="1"/>
  <c r="X135" i="1"/>
  <c r="R135" i="1"/>
  <c r="S135" i="1" s="1"/>
  <c r="X134" i="1"/>
  <c r="R134" i="1"/>
  <c r="S134" i="1" s="1"/>
  <c r="X133" i="1"/>
  <c r="R133" i="1"/>
  <c r="S133" i="1" s="1"/>
  <c r="X132" i="1"/>
  <c r="R132" i="1"/>
  <c r="S132" i="1" s="1"/>
  <c r="X131" i="1"/>
  <c r="R131" i="1"/>
  <c r="S131" i="1" s="1"/>
  <c r="X130" i="1"/>
  <c r="R130" i="1"/>
  <c r="S130" i="1" s="1"/>
  <c r="Y130" i="1" s="1"/>
  <c r="X129" i="1"/>
  <c r="R129" i="1"/>
  <c r="S129" i="1" s="1"/>
  <c r="X128" i="1"/>
  <c r="R128" i="1"/>
  <c r="S128" i="1" s="1"/>
  <c r="X127" i="1"/>
  <c r="R127" i="1"/>
  <c r="S127" i="1" s="1"/>
  <c r="Y127" i="1" s="1"/>
  <c r="X126" i="1"/>
  <c r="R126" i="1"/>
  <c r="S126" i="1" s="1"/>
  <c r="X125" i="1"/>
  <c r="R125" i="1"/>
  <c r="S125" i="1" s="1"/>
  <c r="X124" i="1"/>
  <c r="R124" i="1"/>
  <c r="S124" i="1" s="1"/>
  <c r="Y124" i="1" s="1"/>
  <c r="X123" i="1"/>
  <c r="R123" i="1"/>
  <c r="S123" i="1" s="1"/>
  <c r="X117" i="1"/>
  <c r="R117" i="1"/>
  <c r="S117" i="1" s="1"/>
  <c r="X116" i="1"/>
  <c r="R116" i="1"/>
  <c r="S116" i="1" s="1"/>
  <c r="Y116" i="1" s="1"/>
  <c r="X115" i="1"/>
  <c r="R115" i="1"/>
  <c r="S115" i="1" s="1"/>
  <c r="X114" i="1"/>
  <c r="R114" i="1"/>
  <c r="S114" i="1" s="1"/>
  <c r="X113" i="1"/>
  <c r="S113" i="1"/>
  <c r="Y113" i="1" s="1"/>
  <c r="R113" i="1"/>
  <c r="X112" i="1"/>
  <c r="R112" i="1"/>
  <c r="S112" i="1" s="1"/>
  <c r="X111" i="1"/>
  <c r="R111" i="1"/>
  <c r="S111" i="1" s="1"/>
  <c r="X110" i="1"/>
  <c r="R110" i="1"/>
  <c r="S110" i="1" s="1"/>
  <c r="X109" i="1"/>
  <c r="R109" i="1"/>
  <c r="S109" i="1" s="1"/>
  <c r="X108" i="1"/>
  <c r="R108" i="1"/>
  <c r="S108" i="1" s="1"/>
  <c r="X107" i="1"/>
  <c r="R107" i="1"/>
  <c r="S107" i="1" s="1"/>
  <c r="Y107" i="1" s="1"/>
  <c r="X106" i="1"/>
  <c r="R106" i="1"/>
  <c r="S106" i="1" s="1"/>
  <c r="X105" i="1"/>
  <c r="R105" i="1"/>
  <c r="S105" i="1" s="1"/>
  <c r="X104" i="1"/>
  <c r="S104" i="1"/>
  <c r="Y104" i="1" s="1"/>
  <c r="R104" i="1"/>
  <c r="X103" i="1"/>
  <c r="R103" i="1"/>
  <c r="S103" i="1" s="1"/>
  <c r="X102" i="1"/>
  <c r="R102" i="1"/>
  <c r="S102" i="1" s="1"/>
  <c r="X101" i="1"/>
  <c r="R101" i="1"/>
  <c r="S101" i="1" s="1"/>
  <c r="Y101" i="1" s="1"/>
  <c r="X100" i="1"/>
  <c r="R100" i="1"/>
  <c r="S100" i="1" s="1"/>
  <c r="X99" i="1"/>
  <c r="R99" i="1"/>
  <c r="S99" i="1" s="1"/>
  <c r="X98" i="1"/>
  <c r="R98" i="1"/>
  <c r="S98" i="1" s="1"/>
  <c r="X97" i="1"/>
  <c r="R97" i="1"/>
  <c r="S97" i="1" s="1"/>
  <c r="X96" i="1"/>
  <c r="R96" i="1"/>
  <c r="S96" i="1" s="1"/>
  <c r="Y96" i="1" s="1"/>
  <c r="X95" i="1"/>
  <c r="R95" i="1"/>
  <c r="S95" i="1" s="1"/>
  <c r="Y95" i="1" s="1"/>
  <c r="X94" i="1"/>
  <c r="R94" i="1"/>
  <c r="S94" i="1" s="1"/>
  <c r="X88" i="1"/>
  <c r="R88" i="1"/>
  <c r="S88" i="1" s="1"/>
  <c r="X87" i="1"/>
  <c r="R87" i="1"/>
  <c r="S87" i="1" s="1"/>
  <c r="Y87" i="1" s="1"/>
  <c r="X86" i="1"/>
  <c r="S86" i="1"/>
  <c r="R86" i="1"/>
  <c r="X85" i="1"/>
  <c r="R85" i="1"/>
  <c r="S85" i="1" s="1"/>
  <c r="X84" i="1"/>
  <c r="R84" i="1"/>
  <c r="S84" i="1" s="1"/>
  <c r="X83" i="1"/>
  <c r="R83" i="1"/>
  <c r="S83" i="1" s="1"/>
  <c r="X82" i="1"/>
  <c r="R82" i="1"/>
  <c r="S82" i="1" s="1"/>
  <c r="X81" i="1"/>
  <c r="R81" i="1"/>
  <c r="S81" i="1" s="1"/>
  <c r="X80" i="1"/>
  <c r="S80" i="1"/>
  <c r="R80" i="1"/>
  <c r="X79" i="1"/>
  <c r="R79" i="1"/>
  <c r="S79" i="1" s="1"/>
  <c r="X78" i="1"/>
  <c r="R78" i="1"/>
  <c r="S78" i="1" s="1"/>
  <c r="X77" i="1"/>
  <c r="R77" i="1"/>
  <c r="S77" i="1" s="1"/>
  <c r="X76" i="1"/>
  <c r="R76" i="1"/>
  <c r="S76" i="1" s="1"/>
  <c r="X75" i="1"/>
  <c r="R75" i="1"/>
  <c r="S75" i="1" s="1"/>
  <c r="X74" i="1"/>
  <c r="R74" i="1"/>
  <c r="S74" i="1" s="1"/>
  <c r="X73" i="1"/>
  <c r="R73" i="1"/>
  <c r="S73" i="1" s="1"/>
  <c r="X72" i="1"/>
  <c r="R72" i="1"/>
  <c r="S72" i="1" s="1"/>
  <c r="X71" i="1"/>
  <c r="R71" i="1"/>
  <c r="S71" i="1" s="1"/>
  <c r="X70" i="1"/>
  <c r="R70" i="1"/>
  <c r="S70" i="1" s="1"/>
  <c r="X69" i="1"/>
  <c r="R69" i="1"/>
  <c r="S69" i="1" s="1"/>
  <c r="X68" i="1"/>
  <c r="R68" i="1"/>
  <c r="S68" i="1" s="1"/>
  <c r="X67" i="1"/>
  <c r="R67" i="1"/>
  <c r="S67" i="1" s="1"/>
  <c r="X66" i="1"/>
  <c r="R66" i="1"/>
  <c r="S66" i="1" s="1"/>
  <c r="X65" i="1"/>
  <c r="R65" i="1"/>
  <c r="S65" i="1" s="1"/>
  <c r="X64" i="1"/>
  <c r="R64" i="1"/>
  <c r="S64" i="1" s="1"/>
  <c r="X63" i="1"/>
  <c r="R63" i="1"/>
  <c r="S63" i="1" s="1"/>
  <c r="X62" i="1"/>
  <c r="S62" i="1"/>
  <c r="R62" i="1"/>
  <c r="X61" i="1"/>
  <c r="Y61" i="1" s="1"/>
  <c r="R61" i="1"/>
  <c r="S61" i="1" s="1"/>
  <c r="X60" i="1"/>
  <c r="R60" i="1"/>
  <c r="S60" i="1" s="1"/>
  <c r="X54" i="1"/>
  <c r="R54" i="1"/>
  <c r="S54" i="1" s="1"/>
  <c r="X53" i="1"/>
  <c r="R53" i="1"/>
  <c r="S53" i="1" s="1"/>
  <c r="X52" i="1"/>
  <c r="R52" i="1"/>
  <c r="S52" i="1" s="1"/>
  <c r="Y52" i="1" s="1"/>
  <c r="X51" i="1"/>
  <c r="R51" i="1"/>
  <c r="S51" i="1" s="1"/>
  <c r="X50" i="1"/>
  <c r="R50" i="1"/>
  <c r="S50" i="1" s="1"/>
  <c r="X49" i="1"/>
  <c r="R49" i="1"/>
  <c r="S49" i="1" s="1"/>
  <c r="X48" i="1"/>
  <c r="S48" i="1"/>
  <c r="R48" i="1"/>
  <c r="X47" i="1"/>
  <c r="R47" i="1"/>
  <c r="S47" i="1" s="1"/>
  <c r="X46" i="1"/>
  <c r="R46" i="1"/>
  <c r="S46" i="1" s="1"/>
  <c r="X45" i="1"/>
  <c r="R45" i="1"/>
  <c r="S45" i="1" s="1"/>
  <c r="X44" i="1"/>
  <c r="R44" i="1"/>
  <c r="S44" i="1" s="1"/>
  <c r="X43" i="1"/>
  <c r="R43" i="1"/>
  <c r="S43" i="1" s="1"/>
  <c r="X42" i="1"/>
  <c r="R42" i="1"/>
  <c r="S42" i="1" s="1"/>
  <c r="X41" i="1"/>
  <c r="R41" i="1"/>
  <c r="S41" i="1" s="1"/>
  <c r="X40" i="1"/>
  <c r="R40" i="1"/>
  <c r="S40" i="1" s="1"/>
  <c r="X39" i="1"/>
  <c r="S39" i="1"/>
  <c r="R39" i="1"/>
  <c r="X38" i="1"/>
  <c r="R38" i="1"/>
  <c r="S38" i="1" s="1"/>
  <c r="X37" i="1"/>
  <c r="R37" i="1"/>
  <c r="S37" i="1" s="1"/>
  <c r="Y37" i="1" s="1"/>
  <c r="X36" i="1"/>
  <c r="R36" i="1"/>
  <c r="S36" i="1" s="1"/>
  <c r="X35" i="1"/>
  <c r="R35" i="1"/>
  <c r="S35" i="1" s="1"/>
  <c r="X34" i="1"/>
  <c r="R34" i="1"/>
  <c r="S34" i="1" s="1"/>
  <c r="Y34" i="1" s="1"/>
  <c r="X33" i="1"/>
  <c r="R33" i="1"/>
  <c r="S33" i="1" s="1"/>
  <c r="X32" i="1"/>
  <c r="R32" i="1"/>
  <c r="S32" i="1" s="1"/>
  <c r="X31" i="1"/>
  <c r="R31" i="1"/>
  <c r="S31" i="1" s="1"/>
  <c r="X30" i="1"/>
  <c r="R30" i="1"/>
  <c r="S30" i="1" s="1"/>
  <c r="X29" i="1"/>
  <c r="R29" i="1"/>
  <c r="S29" i="1" s="1"/>
  <c r="X23" i="1"/>
  <c r="R23" i="1"/>
  <c r="S23" i="1" s="1"/>
  <c r="Y23" i="1" s="1"/>
  <c r="X22" i="1"/>
  <c r="R22" i="1"/>
  <c r="S22" i="1" s="1"/>
  <c r="X21" i="1"/>
  <c r="R21" i="1"/>
  <c r="S21" i="1" s="1"/>
  <c r="X20" i="1"/>
  <c r="R20" i="1"/>
  <c r="S20" i="1" s="1"/>
  <c r="X19" i="1"/>
  <c r="R19" i="1"/>
  <c r="S19" i="1" s="1"/>
  <c r="X18" i="1"/>
  <c r="R18" i="1"/>
  <c r="S18" i="1" s="1"/>
  <c r="X17" i="1"/>
  <c r="R17" i="1"/>
  <c r="S17" i="1" s="1"/>
  <c r="X16" i="1"/>
  <c r="S16" i="1"/>
  <c r="R16" i="1"/>
  <c r="X15" i="1"/>
  <c r="R15" i="1"/>
  <c r="S15" i="1" s="1"/>
  <c r="X14" i="1"/>
  <c r="R14" i="1"/>
  <c r="S14" i="1" s="1"/>
  <c r="Y14" i="1" s="1"/>
  <c r="X13" i="1"/>
  <c r="R13" i="1"/>
  <c r="S13" i="1" s="1"/>
  <c r="X12" i="1"/>
  <c r="R12" i="1"/>
  <c r="S12" i="1" s="1"/>
  <c r="X11" i="1"/>
  <c r="R11" i="1"/>
  <c r="S11" i="1" s="1"/>
  <c r="Y11" i="1" s="1"/>
  <c r="X10" i="1"/>
  <c r="R10" i="1"/>
  <c r="S10" i="1" s="1"/>
  <c r="X9" i="1"/>
  <c r="R9" i="1"/>
  <c r="S9" i="1" s="1"/>
  <c r="X8" i="1"/>
  <c r="R8" i="1"/>
  <c r="S8" i="1" s="1"/>
  <c r="X7" i="1"/>
  <c r="S7" i="1"/>
  <c r="R7" i="1"/>
  <c r="X6" i="1"/>
  <c r="R6" i="1"/>
  <c r="S6" i="1" s="1"/>
  <c r="X5" i="1"/>
  <c r="R5" i="1"/>
  <c r="S5" i="1" s="1"/>
  <c r="X4" i="1"/>
  <c r="R4" i="1"/>
  <c r="S4" i="1" s="1"/>
  <c r="X3" i="1"/>
  <c r="R3" i="1"/>
  <c r="S3" i="1" s="1"/>
  <c r="Y5" i="1" l="1"/>
  <c r="Y7" i="1"/>
  <c r="Y21" i="1"/>
  <c r="Y75" i="1"/>
  <c r="Y78" i="1"/>
  <c r="Y88" i="1"/>
  <c r="Y117" i="1"/>
  <c r="Y133" i="1"/>
  <c r="Y140" i="1"/>
  <c r="Y225" i="1"/>
  <c r="Y250" i="1"/>
  <c r="Y286" i="1"/>
  <c r="Y292" i="1"/>
  <c r="Y301" i="1"/>
  <c r="Y304" i="1"/>
  <c r="Y323" i="1"/>
  <c r="Y138" i="1"/>
  <c r="Y105" i="1"/>
  <c r="Y263" i="1"/>
  <c r="Y115" i="1"/>
  <c r="Y3" i="1"/>
  <c r="Y30" i="1"/>
  <c r="Y79" i="1"/>
  <c r="Y131" i="1"/>
  <c r="Y85" i="1"/>
  <c r="Y129" i="1"/>
  <c r="Y238" i="1"/>
  <c r="Y243" i="1"/>
  <c r="Y322" i="1"/>
  <c r="Y63" i="1"/>
  <c r="Y36" i="1"/>
  <c r="Y132" i="1"/>
  <c r="Y16" i="1"/>
  <c r="Y39" i="1"/>
  <c r="Y47" i="1"/>
  <c r="Y49" i="1"/>
  <c r="Y70" i="1"/>
  <c r="Y72" i="1"/>
  <c r="Y102" i="1"/>
  <c r="Y109" i="1"/>
  <c r="Y114" i="1"/>
  <c r="Y128" i="1"/>
  <c r="Y137" i="1"/>
  <c r="Y13" i="1"/>
  <c r="Y54" i="1"/>
  <c r="Y77" i="1"/>
  <c r="Y123" i="1"/>
  <c r="Y278" i="1"/>
  <c r="Y17" i="1"/>
  <c r="Y19" i="1"/>
  <c r="Y40" i="1"/>
  <c r="Y42" i="1"/>
  <c r="Y50" i="1"/>
  <c r="Y53" i="1"/>
  <c r="Y73" i="1"/>
  <c r="Y76" i="1"/>
  <c r="Y110" i="1"/>
  <c r="Y126" i="1"/>
  <c r="Y135" i="1"/>
  <c r="Y144" i="1"/>
  <c r="Y218" i="1"/>
  <c r="Y231" i="1"/>
  <c r="Y244" i="1"/>
  <c r="Y249" i="1"/>
  <c r="Y260" i="1"/>
  <c r="Y276" i="1"/>
  <c r="Y282" i="1"/>
  <c r="Y141" i="1"/>
  <c r="Y4" i="1"/>
  <c r="Y20" i="1"/>
  <c r="Y22" i="1"/>
  <c r="Y43" i="1"/>
  <c r="Y45" i="1"/>
  <c r="Y66" i="1"/>
  <c r="Y68" i="1"/>
  <c r="Y81" i="1"/>
  <c r="Y98" i="1"/>
  <c r="Y100" i="1"/>
  <c r="Y108" i="1"/>
  <c r="Y211" i="1"/>
  <c r="Y221" i="1"/>
  <c r="Y223" i="1"/>
  <c r="Y254" i="1"/>
  <c r="Y270" i="1"/>
  <c r="Y302" i="1"/>
  <c r="Y312" i="1"/>
  <c r="Y8" i="1"/>
  <c r="Y10" i="1"/>
  <c r="Y31" i="1"/>
  <c r="Y33" i="1"/>
  <c r="Y44" i="1"/>
  <c r="Y64" i="1"/>
  <c r="Y67" i="1"/>
  <c r="Y82" i="1"/>
  <c r="Y86" i="1"/>
  <c r="Y99" i="1"/>
  <c r="Y111" i="1"/>
  <c r="Y125" i="1"/>
  <c r="Y134" i="1"/>
  <c r="Y143" i="1"/>
  <c r="Y212" i="1"/>
  <c r="Y224" i="1"/>
  <c r="Y240" i="1"/>
  <c r="Y255" i="1"/>
  <c r="Y281" i="1"/>
  <c r="Y313" i="1"/>
  <c r="Y6" i="1"/>
  <c r="Y32" i="1"/>
  <c r="Y60" i="1"/>
  <c r="Y12" i="1"/>
  <c r="Y9" i="1"/>
  <c r="Y15" i="1"/>
  <c r="Y38" i="1"/>
  <c r="Y29" i="1"/>
  <c r="Y35" i="1"/>
  <c r="Y18" i="1"/>
  <c r="Y41" i="1"/>
  <c r="Y46" i="1"/>
  <c r="Y69" i="1"/>
  <c r="Y51" i="1"/>
  <c r="Y65" i="1"/>
  <c r="Y74" i="1"/>
  <c r="Y83" i="1"/>
  <c r="Y97" i="1"/>
  <c r="Y106" i="1"/>
  <c r="Y275" i="1"/>
  <c r="Y280" i="1"/>
  <c r="Y48" i="1"/>
  <c r="Y62" i="1"/>
  <c r="Y71" i="1"/>
  <c r="Y80" i="1"/>
  <c r="Y94" i="1"/>
  <c r="Y103" i="1"/>
  <c r="Y112" i="1"/>
  <c r="Y229" i="1"/>
  <c r="Y239" i="1"/>
  <c r="Y253" i="1"/>
  <c r="Y291" i="1"/>
</calcChain>
</file>

<file path=xl/sharedStrings.xml><?xml version="1.0" encoding="utf-8"?>
<sst xmlns="http://schemas.openxmlformats.org/spreadsheetml/2006/main" count="1269" uniqueCount="876">
  <si>
    <t>序号</t>
  </si>
  <si>
    <t>学号</t>
  </si>
  <si>
    <t>姓名</t>
  </si>
  <si>
    <t>学术成果</t>
  </si>
  <si>
    <t>学术成果得分</t>
  </si>
  <si>
    <t>学术成果90%</t>
  </si>
  <si>
    <t>综合表现</t>
  </si>
  <si>
    <t>综合表现得分</t>
  </si>
  <si>
    <t>综合表现10%</t>
  </si>
  <si>
    <t>总分</t>
  </si>
  <si>
    <t>1班</t>
  </si>
  <si>
    <t>发表科研论文</t>
  </si>
  <si>
    <t>得分</t>
  </si>
  <si>
    <t>主持科研项目</t>
  </si>
  <si>
    <t>出版（参编）专著或教材</t>
  </si>
  <si>
    <t>科研获奖</t>
  </si>
  <si>
    <t>专利</t>
  </si>
  <si>
    <t>学术会议活动</t>
  </si>
  <si>
    <t>学科竞赛及科技活动</t>
  </si>
  <si>
    <t>社会工作</t>
  </si>
  <si>
    <t>获各类荣誉称号</t>
  </si>
  <si>
    <t>文体竞赛获奖</t>
  </si>
  <si>
    <t>翟诗曼</t>
  </si>
  <si>
    <t>2023年12月:“华为杯”第二十届中国研究生数学建模竞赛三等奖(10分)</t>
  </si>
  <si>
    <t>2023-2024学年，担任组织委员，1分；</t>
  </si>
  <si>
    <t>2023年12月，获校级明诚奖，3分；</t>
  </si>
  <si>
    <t>2024年7月，获第四届全国大学生生态环境保护竞赛一等奖，4分；2024年7月，获全国大学生科学素质知识科普活动一等奖，4分；2024年1月，获“预防为主、生命至上”全民消防科普知识竞赛一等奖，4分；2024年6月，获第四届全国大学生心理测评暨心理知识竞赛一等奖，4分；</t>
  </si>
  <si>
    <t>蒋攀</t>
  </si>
  <si>
    <t>一种智能轨道快运系统线路配属列车数量计算方法(受理)5*0.3（除导师外第二25% ，1.25）</t>
  </si>
  <si>
    <t>2024年6月,获2024年第21届华为杯数学建模三等奖；2024年9月,获2024年第4届“应急科普华夏行”学生防火防溺水专题竞赛特等奖，4分;2024年9月,获2024年第4届“应急科普华夏行”学生急救技能科普竞赛一等奖，4分;2024年9月,获2024年第4届“应急科普华夏行”大学生网络与信息安全专题竞赛特等奖，4分;</t>
  </si>
  <si>
    <t>王彬妍</t>
  </si>
  <si>
    <t>2024年6月，获第四届全国大学生心理测评暨心理知识竞赛一等奖，4分</t>
  </si>
  <si>
    <t>王金成</t>
  </si>
  <si>
    <t>2023年12月:“华为杯”第二十届中国研究生数学建模竞赛优秀奖(5分)</t>
  </si>
  <si>
    <t>王心怡</t>
  </si>
  <si>
    <t>2023-2024学年，担任宣传委员，1分；2023-2024学年，担任学习委员，1分；</t>
  </si>
  <si>
    <t xml:space="preserve"> </t>
  </si>
  <si>
    <t>2023年全国青少年国家粮食安全专题竞赛一等奖，4分；2023年“应急进校园”全国大学生心理健康专题竞赛一等奖，4分；2023第二届大学生AI科技竞赛一等奖，4分；2023年第三届《英语世界》杯全国大学生翻译大赛二等奖，3分。</t>
  </si>
  <si>
    <t>黄文超</t>
  </si>
  <si>
    <t xml:space="preserve">1、发明专利：铁路客运站设备管理方法、装置、设备及可读存储介质（202211634489.9  
除导师外第3署名）（2.25分）；  
</t>
  </si>
  <si>
    <t>1、2024年3月，获第四届“防灾减灾科普先行”大学生应急科普竞赛一等奖，4分；
2、2024年6月，获第四届全国大学生心理测评暨心理竞赛二等奖，3分；
2、2023年12月，获“应急走进校园”全国大学生急救科普专题竞赛“急救知识之星”，3分；</t>
  </si>
  <si>
    <t>2022211251</t>
  </si>
  <si>
    <t>岳梦凡</t>
  </si>
  <si>
    <t>2024年6月26日-2024年6月29日前往青岛参加世界交通运输大会（WTC2024)</t>
  </si>
  <si>
    <t>2022211223</t>
  </si>
  <si>
    <t>罗茜元</t>
  </si>
  <si>
    <t>Domain Adaptive Driver Distraction Detection Based on Partial Feature Alignment and Confusion-Minimized Classification（JCR Q1 除导师外3作）（7.5分）</t>
  </si>
  <si>
    <t>2023年12月:“华为杯”第二十届中国研究生数学建模竞赛二等奖，15分；</t>
  </si>
  <si>
    <t>全国大学生英语翻译大赛国家级三等奖2分</t>
  </si>
  <si>
    <t>单鑫</t>
  </si>
  <si>
    <t>2023年11月参编《物流金融理论与实务》，2分</t>
  </si>
  <si>
    <t>2023年9月第二届大学生AI科技竞赛知识竞答一等奖，4分；2023年10月全国大学生心理健康竞赛一等奖，4分；2023年9月世界青少年华文大赛中华经典文学知识竟答一等奖，4分；2023年8月31日第三届全国大学生人工智能知识竞赛二等奖， 3 分</t>
  </si>
  <si>
    <t>章雨昂</t>
  </si>
  <si>
    <t>2023-2024学年，担任党支部书记，3分</t>
  </si>
  <si>
    <t>2023年12月，获优秀研究生，3分</t>
  </si>
  <si>
    <t>2023年10月，“CVTAAC杯”全国大学生英语词汇能力挑战赛中获决赛一等奖，4分</t>
  </si>
  <si>
    <t>黄鑫磊</t>
  </si>
  <si>
    <t>2023-2024学年权益委员</t>
  </si>
  <si>
    <t>2024年8月“华夏杯”全民国学知识大会一等奖，4分；2024年9月全国大学生创新创业能力大赛一等奖，4分；2024年9月“国学智慧中华传承”全国大学生文化弘扬活动，4分</t>
  </si>
  <si>
    <t>陈诗露</t>
  </si>
  <si>
    <t>2023年12月“华为杯”第二十届中国研究生数学建模三等奖</t>
  </si>
  <si>
    <t>赵玉超</t>
  </si>
  <si>
    <t>发明专利：基于人机协同决策的需求响应公交车辆柔性调度优化方法（除导师外第3署名）</t>
  </si>
  <si>
    <t>2024年7月2日，2024 35th IEEE Intelligent Vehicles Symposium (IV) ，韩国济州岛 10分</t>
  </si>
  <si>
    <t>邹屹恒</t>
  </si>
  <si>
    <t>王华文,邹屹恒等.成都市TOD“137”圈层规划模式及“All in One”理念研究与实践(CSCD,二作,2023年12月)(2.5分)</t>
  </si>
  <si>
    <t>朱蕾</t>
  </si>
  <si>
    <t>张雨洁，闫海峰等.考虑动态随机客流的城市轨道交通列车时刻表仿真优化
（北大核心，除导师外三作，2024年5月）（0.5分）；</t>
  </si>
  <si>
    <t>2023年12月，获校级优秀研究生，3分；</t>
  </si>
  <si>
    <t>2023年10月，“CVTAAC”杯全国大学生英语词汇能力挑战赛决赛一等奖，4分；五一杯，5分</t>
  </si>
  <si>
    <t>唐佳乐</t>
  </si>
  <si>
    <t>罗一鸣</t>
  </si>
  <si>
    <t>魏鹏臣</t>
  </si>
  <si>
    <t>傅志坚,魏鹏臣等,Experimental Study on Enhancing Pedestrian Efficiency and Crowd Safety with Regula Sound under Open Boundaries（JCR Q1，除导师一作，2024年9月）(105分)</t>
  </si>
  <si>
    <t xml:space="preserve">2024年大学生互联网技术与应用竞赛一等奖，4分；2024年第五届全国“防灾减灾科普先行”大学生国家安全专题竞赛一等奖，4分；2024年第五届全国“防灾减灾科普先行”青少年火灾应对专题竞赛一等奖，4分；2024全民绿色行动·垃圾分类知识科普竞赛一等奖，4分
</t>
  </si>
  <si>
    <t xml:space="preserve">                                                                                                                                                                                                                                                                                                                                                                                                                                                                                                                                                                                                                                                                                                                                 </t>
  </si>
  <si>
    <t>胡孝红</t>
  </si>
  <si>
    <t>胡佳佳，胡孝红等.成德眉资经济圈轨道交通一体化发展对策研究（北大核心，二作，2024年7月）（2.5分）</t>
  </si>
  <si>
    <t>2023年12月“华为杯”第二十届中国研究生数学建模大赛优秀奖</t>
  </si>
  <si>
    <t>徐刘希</t>
  </si>
  <si>
    <t xml:space="preserve">2023年第二十届“华为杯”全国研究生数学建模竞赛-成功参与奖（5分）；
</t>
  </si>
  <si>
    <t>2023-2024学年，担任副班长（2分）</t>
  </si>
  <si>
    <r>
      <rPr>
        <sz val="12"/>
        <rFont val="宋体"/>
        <charset val="134"/>
      </rPr>
      <t>1.2024年5月荣获西南交通大学“优秀共青团员”荣誉称号（3分）；2.</t>
    </r>
    <r>
      <rPr>
        <sz val="12"/>
        <rFont val="宋体"/>
        <charset val="134"/>
      </rPr>
      <t>2023年12月荣获西南交通大学“明诚奖”荣誉称号（3分）；3.</t>
    </r>
    <r>
      <rPr>
        <sz val="12"/>
        <rFont val="宋体"/>
        <charset val="134"/>
      </rPr>
      <t>2024年1月荣获西南交通大学研究生院项目实践“优秀学员”（2分）</t>
    </r>
  </si>
  <si>
    <t>石方雨</t>
  </si>
  <si>
    <t xml:space="preserve">1、发明专利：发明专利：时速 200 公里客货共线节能列车运行计划编制方法及系统（202410247734.3除导师外第3署名）（2.25分）；  
</t>
  </si>
  <si>
    <t>1、2023年12月：“华为杯”第20届中国研究生数学建模竞赛优秀奖（5分）；</t>
  </si>
  <si>
    <t>1、2023-2024学年，担任班长，3分；</t>
  </si>
  <si>
    <t>1、2023年12月，获
校级优秀研究生干部，3分；2、2024年5月，获
校级优秀共青团干部，3分；</t>
  </si>
  <si>
    <t>1、2023年10月：第三节《英语世界》全国大学生翻译大赛二等奖（3分）；</t>
  </si>
  <si>
    <t>2班</t>
  </si>
  <si>
    <t>乌宇航</t>
  </si>
  <si>
    <t xml:space="preserve">Yuhang Wu, Tao Liu,Lei Gong, Qin Luo,Bo Du.Mining smart card data to estimate transfer passenger flow in a metro network (JCR Q2, 一作，2024年1月)
</t>
  </si>
  <si>
    <t>授权：一种基于刷卡数据的地铁换乘站换乘客流估计方法 (202310882825.X 除导师外第1署名)(31.5分)；受理：基于街道网络数据的共享电动滑板车静态再平衡调度方法(202410785409.2 除导师外第1署名)(5分)，允许多次访问站点的共享电动滑板车静态再平衡调度方法(202410785645.4 除导师外第1署名)(5分)</t>
  </si>
  <si>
    <t>2023年12月“华为杯”第二十届中国研究生数学建模竞赛一等奖（30分）</t>
  </si>
  <si>
    <t>1、2023-2024学年，担任党支部书记，3分；</t>
  </si>
  <si>
    <t>2023年6月，获四川省A级证书，8分</t>
  </si>
  <si>
    <t>马梦遥</t>
  </si>
  <si>
    <t>2023年12月：华为杯第二十届中国研究生数学建模竞赛成功参与奖</t>
  </si>
  <si>
    <t>李越</t>
  </si>
  <si>
    <t>1.“华为杯”第二十届中国研究生数学建模竞赛二等奖（15分）</t>
  </si>
  <si>
    <t>2.数学技能应用大赛（计算机技能应用赛项）三等奖（2分）</t>
  </si>
  <si>
    <t>刘济源</t>
  </si>
  <si>
    <t>第二届“BETT杯”全国大学生英语词汇大赛一等奖（4分）</t>
  </si>
  <si>
    <t>龚梓烨</t>
  </si>
  <si>
    <t xml:space="preserve">1.2023年12月“华为杯”第20届中国研究生数学建模竞赛二等奖（15分）；
</t>
  </si>
  <si>
    <t>1、2023年12月，全国大学生英语翻译大赛研究生组省级二等奖，3分；
2、2023年10月，第二届全国大学生数据分析科普知识竞赛一等奖，4分；
3、2023年11月，第一届“平安财萌”杯大学生财经素养大赛初赛一等奖，4分
2.2024年6月第二十一届五一数学建模竞赛二等奖，3分；
3.2024年8月第五届华数杯全国大学生数学建模竞赛二等奖（3分）</t>
  </si>
  <si>
    <t>陈全富</t>
  </si>
  <si>
    <t xml:space="preserve">1.“华为杯”第二十届中国研究生数学建模竞赛三等奖（10分）
2.2024年4月正大杯第十四届全国大学生市场调研与分析大赛省级一等奖；（15分）
3.2024年4月正大杯第十四届全国大学生市场调研与分析大赛国家三等奖；（10分）
</t>
  </si>
  <si>
    <t>2023-2024学年担任班级权益委员，1分；</t>
  </si>
  <si>
    <t>2023年11月，获校级明诚奖，3分</t>
  </si>
  <si>
    <t>陈宏宇</t>
  </si>
  <si>
    <t xml:space="preserve">1、Yangsheng Jiang , Hongyu Chen等，Fundamental diagram of mixed traffic flow of CAVs with different connectivity and automation levels（Physica A: Statistical Mechanics and its Applications （JCR Q2）,除导师外一作，2024年6月）（52.5分）                                                                                                                                                                 2、Yangsheng Jiang ,Hongyu Chen等，A Stackelberg game-based on-ramp merging controller for connected automated vehicles in mixed traffic flow（Transportation Letters: the International Journal of Transportation（JCR Q2），除导师外一作，2024年5月）（52.5分）                                                                                                                                                                                                                                                                                                                                                                                                                                                                                                                                                          3、Yangsheng Jiang ,Hongwei Cong,  Hongyu Chen等，Adaptive cruise control design for collision risk avoidance（Physica A: Statistical Mechanics and its Applications （JCR Q2）,除导师外二作，2024年4月）（18.75分）            </t>
  </si>
  <si>
    <t>江承蓁</t>
  </si>
  <si>
    <t>1、Jinqu Chen，Chengzhen Jiang等.Resilience Enhancement of an Urban Rail Transit Network by Setting Turn-Back Tracks: A Scenario Model Approach（SCI，二作，2024年7月）（12.5分）      2、殷勇，江承蓁等.智轨跨线列车开行方案优化研究（北大核心，除导师外一作，2024年8月）（7分）</t>
  </si>
  <si>
    <t>2024年3月：2023年第三届中国高校大数据挑战赛研究生组优秀奖（1.75）</t>
  </si>
  <si>
    <t>赵虎威</t>
  </si>
  <si>
    <t xml:space="preserve">
1、2024年5月10日，参编
《铁路货运专线供需配置分析及方法》，4分；</t>
  </si>
  <si>
    <t>1、2023年12月：“华为杯”第20届中国研究生数学建模竞赛二等奖（15分）；</t>
  </si>
  <si>
    <t>赵晨汐</t>
  </si>
  <si>
    <t>1.Xiaoyu Li 等Constructing a comprehensive assessment indicator set: an overview analysis of train driver performance indicators based on on-train-data-recorder (OTDR) data(EI，除导师外三一作，2024年8月)0.75
2.Chenxi Zhao,Zhang,Li等Promote Human System integration of high-speed trains using task analysis(EI，一作，2024年8月)10.5</t>
  </si>
  <si>
    <t>境外国际会议：24年8月25日、Beijing,China、参加2024 the 7th International Conference on Information Management and Management Science并在会议上做大会汇报（3分）</t>
  </si>
  <si>
    <t>吴雪琼</t>
  </si>
  <si>
    <t>2023年12月：“华为杯”第20届中国研究生数学建模竞赛三等奖（10分）</t>
  </si>
  <si>
    <t>1、2023年12月，获全国大学生英语翻译大赛研究生组国家二等奖，3分</t>
  </si>
  <si>
    <t>赵慧</t>
  </si>
  <si>
    <t>2023-2024学年，担任硕士22级第二党支部副书记（2分）</t>
  </si>
  <si>
    <t>1.2023年10月 ，获“第三届全国学生科学素质知识科普活动”一等奖（4分）
2.2023年10月 ，获“应急科普华夏行”大学生食品安全专题竞赛 一等奖（4分）
3.2023年11月 ，获“应急科普华夏行”大学生心理健康专题竞赛 特等奖（4分）1.2023年全国大学生英语翻译大赛国家三等奖（4分）</t>
  </si>
  <si>
    <t>李辉</t>
  </si>
  <si>
    <t>李辉,谢军,王倩妮,等.双准则最短路径问题的算法实现与对比分析（高水平中文期刊，一作，2024年9月）（7分）按北大核心计算</t>
  </si>
  <si>
    <t>张婷</t>
  </si>
  <si>
    <t>1、2023年第四届全国高等院校数学能力挑战赛 “优秀奖” （3分）
2、2022年第五届普译奖全国大学生英语写作
大赛“二等奖”（3分）       “第三届全国学生科学素质知识科普活动”优秀志愿者（3分）</t>
  </si>
  <si>
    <t>谢俊</t>
  </si>
  <si>
    <t>“华为杯”第20届中国研究生数学建模竞赛优秀奖（5分）</t>
  </si>
  <si>
    <t>姜欣</t>
  </si>
  <si>
    <t>2023年12月“华为杯”第二十届中国研究生数学建模竞赛成功参与奖（5分）</t>
  </si>
  <si>
    <t>杨子璇</t>
  </si>
  <si>
    <t xml:space="preserve">
2024年8月第16届全国大学生广告艺术大赛四川赛区三等奖(7分)
</t>
  </si>
  <si>
    <t>2023年11月第六届全国大学生数学竞赛网络挑战赛一等奖(4分)  2023年12月第十三届APMCM亚太地区大学生数学建模竞赛一等奖(4分)</t>
  </si>
  <si>
    <t>阮俊吉</t>
  </si>
  <si>
    <t>2024年第五届华数杯全国大学生数学建模竞赛研究生组二等奖</t>
  </si>
  <si>
    <t>陈卓</t>
  </si>
  <si>
    <t>1、YinY，ChenJQ，ChenZ等.A scenario model for enhancing the resilience of an urban rail transit network by adding new links（JCR Q2，除导师外二作，2024年3月）（18.75分）；
2、殷勇，岳梦凡，陈卓等.考虑智轨列车行驶时间不确定性的接运公交设计研究（北大核心，除导师外二作，2024年7月）（2.5分）</t>
  </si>
  <si>
    <t xml:space="preserve">1、2023年12月：“华为杯”第20届中国研究生数学建模竞赛优秀奖（5分）；             2、2024年6月：“外研社全国大学生英语作文大赛
省级三等奖（7分）；   </t>
  </si>
  <si>
    <t>3、2024年第二届华数杯数学建模竞赛华数杯建模大赛二等奖（3分）</t>
  </si>
  <si>
    <t>崔舜来</t>
  </si>
  <si>
    <t>境外国际会议：2024年1月7日、华盛顿，美国、参加TRB 103rd Annual Meeting并在会议上做大会汇报（10分）</t>
  </si>
  <si>
    <t>2023年获西南交通大学综合交通大数据应用技术国家工程实验室优秀学员荣誉称号（3分）</t>
  </si>
  <si>
    <t>王家予</t>
  </si>
  <si>
    <t>《Multistage optimisation of the cold-chain logistics network considering market fluctuation and spatiotemporal changes: A practical case-study》(JCR Q2,除导师外二作,2024年8月）</t>
  </si>
  <si>
    <t>发明专利：一种冷链物流网络节点布局方法和设备(ZL202311372060.1,除导师外第3署名）</t>
  </si>
  <si>
    <t>2023年12月：“华为杯”第20届中国研究生数学建模竞赛优秀奖</t>
  </si>
  <si>
    <t>贾寒琪</t>
  </si>
  <si>
    <t> 杨巨玲，海雨之霖，贾寒琪.中老铁路跨境货物运输昆明集结中心建设探析（北大核心，2024年8月）（0）</t>
  </si>
  <si>
    <t>2023-2024学年，担任团支部书记，3分；</t>
  </si>
  <si>
    <t>第二届“BETT杯”全国大学生英语词汇大赛三等奖（2分）</t>
  </si>
  <si>
    <t>黄哲</t>
  </si>
  <si>
    <t>2023-2024学年，担任班长，3分</t>
  </si>
  <si>
    <t>2023年10月获院级优秀研究生干部,3分</t>
  </si>
  <si>
    <t>2024年1月：全国大学生英语翻译大赛省级二等奖（3）</t>
  </si>
  <si>
    <t>单霄</t>
  </si>
  <si>
    <t>2023-2024学年担任文体委员，1分</t>
  </si>
  <si>
    <t>刘青</t>
  </si>
  <si>
    <t>[1]Z. Guo, Q. Liu, L. Zhang, Z. Li, and G. Li, ‘L-TLA: A Lightweight Driver Distraction Detection Method Based on Three-Level Attention Mechanisms.JCR Q1，除导师外一作，2023年12月（105分）[2] Li, G., Wang, G., Guo, Z., Liu, Q. ‘Domain Adaptive Driver Distraction Detection Based on Partial Feature Alignment and Confusion-Minimized Classification’JCR Q1,除导师外三作，2024年1月（7.5分）</t>
  </si>
  <si>
    <t>2023年12月西南交通大学优秀研究生</t>
  </si>
  <si>
    <t>杨圣贤</t>
  </si>
  <si>
    <t>交通与数据科学专题研讨会</t>
  </si>
  <si>
    <t>2023-2024学年，担任副班长，2分</t>
  </si>
  <si>
    <t>3班</t>
  </si>
  <si>
    <t>尹燕辉</t>
  </si>
  <si>
    <t>1、黄文成，尹燕辉等.High-speed railway express delivery volume forecast based on data-driven ensemble forecast approaches: The China case
（JCR Q1，除导师外一作，2024年8月）（105分）；2、黄文成，李浩然，尹燕辉等.Node importance identiffcation of unweighted urban rail transit network: An Adjacency Information Entropy based approach（JCR Q1，除导师外二作，2023年10月）（37.5分）3、黄文成，杨振珑，尹燕辉等.Using Radial Basis Function and Back Propagation to predicate fault in a railway dangerous goods transportation system considering the Markov Correction（JCR Q1，除导师外三作，2023年7月）（0分）（未在评选时间范围内）</t>
  </si>
  <si>
    <t>1、2023-2024学年，担任副班长，2分；</t>
  </si>
  <si>
    <t>1、2023年12月获研究生优秀班集体，3分</t>
  </si>
  <si>
    <t>苏子硕</t>
  </si>
  <si>
    <t>2023-2024学年，担任研究生会宣传部部长，2分</t>
  </si>
  <si>
    <t>1、2023年12月，获明诚奖，3分
2、2024年5月，获校级优秀共青团员，3分  3、2023年12月获研究生优秀班集体，3分</t>
  </si>
  <si>
    <t>2024年1月，获“记录奋进”交通强国优秀作品征集活动优秀奖，0.25分</t>
  </si>
  <si>
    <t>梁铖</t>
  </si>
  <si>
    <t>1、殷勇，江承蓁，梁铖等.智轨跨线列车开行方案优化研究
（北大核心，除导师外二作，2024年8月）（2.5分）；</t>
  </si>
  <si>
    <t xml:space="preserve">1、The 7th Asian Conference of Management Science and Applications：202312.15-2023.12.17、日本冲绳、获会议优秀论文（The Student Outstanding Paper Awards of ACMSA2023）；（15分）
</t>
  </si>
  <si>
    <t>1、2023年12月，获
西南交通大学优秀研究生标兵，3分；2、2023年12月获研究生优秀班集体，3分</t>
  </si>
  <si>
    <t>刘小余</t>
  </si>
  <si>
    <t>2023/12/1，全国研究生数学建模比赛三等奖，国家级</t>
  </si>
  <si>
    <t>叶少聪</t>
  </si>
  <si>
    <t>2023/12/1，全国研究生数学建模比赛二等奖，国家级</t>
  </si>
  <si>
    <t xml:space="preserve">1、2023年12月获研究生优秀班集体，3分； </t>
  </si>
  <si>
    <t>2024“读者杯”全国青少年新春诗词大赛一等奖  4分  第四届全国大学生心理测评暨心理知识竞赛一等奖 4分 第一届“食安中国”全国大学生食品安全知识竞赛一等奖 4分</t>
  </si>
  <si>
    <t>张淼</t>
  </si>
  <si>
    <t>2023年12月获研究生优秀班集体，3分</t>
  </si>
  <si>
    <t>1、2023年“应急进校园”全国大学生心理健康专题竞赛一等奖，4分
2、2023年第二届大学生AI科技竞赛一等奖，4分；3、全国大学生英语词汇大赛一等奖，4分</t>
  </si>
  <si>
    <t>王超</t>
  </si>
  <si>
    <t>1、境内高水平会议：2023年12月11日-12日于中国香港参加第27届香港交通研究学会（HKSTS）并做海报展示；（3分）</t>
  </si>
  <si>
    <t>杨寒冰</t>
  </si>
  <si>
    <t>1、The 7th Asian Conference of Management Science and Applications：2023.12.15-2023.12.17、日本冲绳(10分）</t>
  </si>
  <si>
    <t>1.2023-2024学年，担任党支部书记（3分）</t>
  </si>
  <si>
    <t>一、2023年12月，获明诚奖，3分 二、2023年12月获研究生优秀班集体，3分</t>
  </si>
  <si>
    <t>欧奕昕</t>
  </si>
  <si>
    <t>1、2024年6月，获校级专业实践“优秀学员”荣誉称号，3分； 2、2023年12月获研究生优秀班集体，3分</t>
  </si>
  <si>
    <t>1.全国大学生英语翻译大赛获得研究生组省级三等奖（2分）；
2.2023年全国青少年国家粮食安全专题竞赛一等奖（0分）（获奖日期不在学术认定成果时间范围内）</t>
  </si>
  <si>
    <t>高辉</t>
  </si>
  <si>
    <t>1、詹丛茵，鲁工圆，高辉等.复杂真实环境下的调度电话转录算法研究（北大核心，除导师外三作，2024年4月）（0.5分）</t>
  </si>
  <si>
    <t>1、2023年12月：“华为杯”第二十届中国研究生数学建模竞赛三等奖（10分）；</t>
  </si>
  <si>
    <t>1、2023年9月，获得2023年第三届全国大学生人工智能知识竞赛“二等奖”及“优秀志愿者证书”（3分）
2、2023年10月，获得2023年第二届大学生AI科技竞赛知识竞答组“一等奖”（4分）；3、2023年11月：第二届“BETT杯”全国大学生英语词汇大赛二等奖（3分）</t>
  </si>
  <si>
    <t>吴泓霏</t>
  </si>
  <si>
    <t>“华为杯”第20届中国研究生数学建模竞赛二等奖（15分）</t>
  </si>
  <si>
    <t>杨晓庆</t>
  </si>
  <si>
    <t>2023-2024学年，担任班长（3分）</t>
  </si>
  <si>
    <t>2023年MathorCup高校数学建模挑战赛——大数据竞赛 研究生组二等奖，3分</t>
  </si>
  <si>
    <t>岳振旗</t>
  </si>
  <si>
    <t>1、国内国际会议：2024年6月28日-30日于中国成都参加第十五届计算交通科学国际研讨会(CTS)并做论文汇报</t>
  </si>
  <si>
    <t>中国高校大数据挑战赛-二等奖，3分</t>
  </si>
  <si>
    <t>胡广红</t>
  </si>
  <si>
    <t>1、胡广红，汤银英等.考虑集装箱共享的中欧班列空箱调运研究
（北大核心，一作，2024年8月）（7分）；2、舒文，汤银英，胡广红.考虑碳排放的车流径路与列车编组计划综合优化（北大核心，除导师外二作，2024年8月）（3分）；</t>
  </si>
  <si>
    <t>发明专利：考虑碳排放的车流径路与列车编组计划优化方法及系统发明专利受理（202410117056.9   
除导师外第1署名）（3.5分）</t>
  </si>
  <si>
    <t>“华为杯”第20届中国研究生数学建模竞赛三等奖（10分）</t>
  </si>
  <si>
    <t>2023-2024学年，担任党支部会宣传委员（2分）</t>
  </si>
  <si>
    <t xml:space="preserve"> 2023年12月获西南交通大学优秀班集体，3分；</t>
  </si>
  <si>
    <t>余丹阳</t>
  </si>
  <si>
    <t>1、2023年10月，获得2023年第二届大学生AI科技竞赛知识竞答组“一等奖”（4分）
2、2023年10月，获得2023年全国青少年国家粮食安全专题竞赛一等奖（4分）</t>
  </si>
  <si>
    <t>陈泽龙</t>
  </si>
  <si>
    <t xml:space="preserve">1、2023年12月：华为杯第二十届中国研究生数学建模竞赛二等奖（15分）；
</t>
  </si>
  <si>
    <t>1、2023年10月：2023第二届大学生AI科技竟赛一等奖，4分；
2、2023年10月：2023年全国青少年国家粮食安全专题竞赛一等奖，4分；
3、2023年12月：2023年“应急进校园”全国大学生心理健康专题竞赛一等奖，4分；4、2023年11月：第二届‘BETT杯’全国大学生英语词汇大赛二等奖（3分）；</t>
  </si>
  <si>
    <t>刘思琪</t>
  </si>
  <si>
    <t>基于N-K模型的铁路运营事故风险耦合性分析（非北大核心，除导师外三作，2023年11月）（0分）</t>
  </si>
  <si>
    <t>2023-2024学年担任组织委员（1分）</t>
  </si>
  <si>
    <t>1.2024年第八届大学生环保知识竞赛获四川省优秀奖，1.75分             2.2023年全国大学生创新创业能力大赛获一等奖，4分          3.2023年第三届“应急科普华夏行”大学生心理健康专题竞赛获特等奖，4分</t>
  </si>
  <si>
    <t>张钰年</t>
  </si>
  <si>
    <t xml:space="preserve">一、2024年西南交通大学“阅读之星”，2分二、2023年12月获研究生优秀班集体，3分
</t>
  </si>
  <si>
    <t>2023年12月：“亚太杯”数学建模一等奖，4分            2023年11月：全国大学生网络数学竞赛一等奖，4分</t>
  </si>
  <si>
    <t>杨凌程</t>
  </si>
  <si>
    <t>2023-2024学年担任宣传委员（1分）</t>
  </si>
  <si>
    <t>一、2024年6月，获得西南交通大学专业实践优秀实践项目，3分  二、2023年12月获研究生优秀班集体，3分</t>
  </si>
  <si>
    <t>黄夕洋</t>
  </si>
  <si>
    <t>2023年12月，“华为杯”第二十届中国研究生数学建模竞赛二等奖（15分）</t>
  </si>
  <si>
    <t>2024年6月，2024年第四届“应急科普华夏行”学生生活安全专题竞赛一等奖（4分）</t>
  </si>
  <si>
    <t>江若彤</t>
  </si>
  <si>
    <t>2023年12月，获“华为杯”第二十届中国研究生数学建模竞赛二等奖（15分）</t>
  </si>
  <si>
    <t>2023-2024学年，担任交运2022级硕士3班学习委员，1分</t>
  </si>
  <si>
    <t>一、2023年12月，获西南交通大学“明诚奖”，3分 二、2023年12月获研究生优秀班集体，3分</t>
  </si>
  <si>
    <t>1.2023年12月，获2023年全国大学生创新创业能力大赛一等奖，4分
2.2024年5月，获2024年第八届大学生环保知识竞赛优秀奖，1.75分
3.2024年6月，获2024年第四届“应急科普华夏行”学生生活安全专题竞赛一等奖，4分</t>
  </si>
  <si>
    <t>周佩炫</t>
  </si>
  <si>
    <t>一、2023年12月，获优秀研究生干部，3分 二、2023年12月获研究生优秀班集体，3分</t>
  </si>
  <si>
    <t>2024年4月 获第三届《英语世界》杯全国大学生英语词汇大赛三等奖（2分）</t>
  </si>
  <si>
    <t>陈新珂</t>
  </si>
  <si>
    <t>2023年12月，“华为杯”第二十届中国研究生数学建模竞赛参与奖（5分）</t>
  </si>
  <si>
    <t>2023-2024学年，担任交运2022级硕士3班权益委员，1分</t>
  </si>
  <si>
    <t>刘俊杰</t>
  </si>
  <si>
    <t>2024年8月获第四届“应急科普华夏行”校园安全科普竞赛一等奖（4分）
2024年8月获第四届“应急科普华夏行”大学生网络与信息安全专题竞赛特等奖（4分）
2024年9月获第三届全国大学生数据分析科普竞赛理论赛二等奖（3分）
2024年9月获第五届全国大学生职业发展大赛初赛研究生组一等奖（4分）；2023年12月：亚太地区大学生数学建模一等奖，4分；            2023年11月：全国大学生数学竞赛网络挑战赛一等奖，4分</t>
  </si>
  <si>
    <t>闫琦若</t>
  </si>
  <si>
    <t xml:space="preserve">1. Fundamental diagram and stability analysis of mixed traffic considering heterogeneous car-following behaviors and platoon factors（EI，除导师外一作，2024年7月）（0分）（未检索到）
2. Investigation on car-following heterogeneity and its impacts on traffic safety and sustainability （SCI Q2 除导师外二作，2024年9月）（18.75分）
3. Stability Analysis of Connected
Automated Vehicle Platoon Controller under Unreliable Communication Conditions （EI 除导师外三作， 2023年10月）（0分）（加在会议一项）
</t>
  </si>
  <si>
    <t>1、境外国际会议会议：2023年9月24日-26日于西班牙毕尔巴鄂参加第26届ITSC并作汇报；（10分）</t>
  </si>
  <si>
    <t>1、2023年12月，获
西南交通大学优秀研究生标兵，3分；
2、积极参与院级组织的暑期交通流课程，并与到会专家、老师进行讨论，0.5分；
3、 2023年12月获西南交通大学优秀班集体，3分；</t>
  </si>
  <si>
    <t>刘一江</t>
  </si>
  <si>
    <t>游永维</t>
  </si>
  <si>
    <t>黄日胜</t>
  </si>
  <si>
    <t>2023-2024学年，担任文体委员，1分</t>
  </si>
  <si>
    <t>谢李</t>
  </si>
  <si>
    <t>2023届第二届“BETT杯”全国大学生英语词汇大赛三等奖，2分；2023年西南交通大学第三届“运达杯”体育界师生网球比赛，2分</t>
  </si>
  <si>
    <t>4班</t>
  </si>
  <si>
    <t>周垲轶</t>
  </si>
  <si>
    <t>Qiu,,Zhongquan，Zhou,,Kaiyi等.Traffic Missing Data Imputation Based on Diffusion Neural Networks（EI，除导师外二作，2023，12月）（3.75分）</t>
  </si>
  <si>
    <t>2023年12月23日，中国三亚，2023 6th International Conference on 
Algorithms, Computing and 
Artificial Intelligence（3分）</t>
  </si>
  <si>
    <t>2023-2024学年担任班长，3分</t>
  </si>
  <si>
    <t>2023年11月，“优秀研究生干部”，3分</t>
  </si>
  <si>
    <t>陈多多</t>
  </si>
  <si>
    <r>
      <rPr>
        <sz val="12"/>
        <rFont val="宋体"/>
        <charset val="134"/>
        <scheme val="minor"/>
      </rPr>
      <t>1、2024年3月，“第二届BETT杯全国大学生英语阅读大赛”三等奖</t>
    </r>
    <r>
      <rPr>
        <sz val="12"/>
        <rFont val="宋体"/>
        <charset val="134"/>
      </rPr>
      <t>（2分）</t>
    </r>
    <r>
      <rPr>
        <sz val="12"/>
        <rFont val="宋体"/>
        <charset val="134"/>
        <scheme val="minor"/>
      </rPr>
      <t xml:space="preserve">
2、2023年11月，“第二届BETT杯全国大学生英语词汇大赛“三等奖</t>
    </r>
    <r>
      <rPr>
        <sz val="12"/>
        <rFont val="宋体"/>
        <charset val="134"/>
      </rPr>
      <t>（2分）</t>
    </r>
    <r>
      <rPr>
        <sz val="12"/>
        <rFont val="宋体"/>
        <charset val="134"/>
        <scheme val="minor"/>
      </rPr>
      <t xml:space="preserve">
3、2023年10月“第三届全国学生科学素质知识科普活动”一等奖</t>
    </r>
    <r>
      <rPr>
        <sz val="12"/>
        <rFont val="宋体"/>
        <charset val="134"/>
      </rPr>
      <t>（4分）</t>
    </r>
  </si>
  <si>
    <t>高鹏飞</t>
  </si>
  <si>
    <r>
      <rPr>
        <sz val="12"/>
        <rFont val="宋体"/>
        <charset val="134"/>
        <scheme val="minor"/>
      </rPr>
      <t xml:space="preserve">《STCM-GCN: A Spatio-Temporal Prediction Method for Urban Road Traffic Accidents under Road Network Constraints》Transportation Research Board.第一作者. 2024年1月9日，海报展示（10分）
</t>
    </r>
    <r>
      <rPr>
        <sz val="12"/>
        <rFont val="宋体"/>
        <charset val="134"/>
      </rPr>
      <t>缺少本人出镜照片</t>
    </r>
  </si>
  <si>
    <t xml:space="preserve">1、2023年12月：“华为杯”第19届中国研究生数学建模竞赛三等奖（10分）；
</t>
  </si>
  <si>
    <t>2、2023年12月：全国大学生英语翻译大赛省级二等奖（3分）</t>
  </si>
  <si>
    <t>陈书铭</t>
  </si>
  <si>
    <t xml:space="preserve">陈书铭等.An enhanced motion planning approach by integrating driving 
heterogeneity and long-term trajectory prediction for automated 
driving systems: A highway merging case study（JCR Q1，除导师外一作，2024年3月）（150分）
</t>
  </si>
  <si>
    <t>刘超杰</t>
  </si>
  <si>
    <t>2023年9月，华为杯第20届中国研究生数字建模竞赛参与奖（5分）</t>
  </si>
  <si>
    <t>第三届全国大学生英语词汇竞赛三等奖（2分）2024年全国大学生创新创业能力大赛一等奖（4分）</t>
  </si>
  <si>
    <t>黄茜</t>
  </si>
  <si>
    <t>2023年12月“华为杯”第二十届中国研究生数学建模竞赛 成功参与奖（5分）</t>
  </si>
  <si>
    <t>2024年4月，西南交通大学第128周年校庆暨2024篮球俱乐部赛女子组 第一名，3分</t>
  </si>
  <si>
    <t>梅国栋</t>
  </si>
  <si>
    <t>2023年9月，获优秀研究生，3分</t>
  </si>
  <si>
    <r>
      <rPr>
        <sz val="12"/>
        <rFont val="宋体"/>
        <charset val="134"/>
        <scheme val="minor"/>
      </rPr>
      <t>2023年12月，全国大学生心理健康专题竞赛一等奖，</t>
    </r>
    <r>
      <rPr>
        <sz val="12"/>
        <rFont val="宋体"/>
        <charset val="134"/>
      </rPr>
      <t>4分</t>
    </r>
    <r>
      <rPr>
        <sz val="12"/>
        <rFont val="宋体"/>
        <charset val="134"/>
        <scheme val="minor"/>
      </rPr>
      <t>；2024年5月五一数学建模 二等奖3分</t>
    </r>
  </si>
  <si>
    <t>孙晨</t>
  </si>
  <si>
    <t>2023-2024学年，担任党支部组织委员，2分</t>
  </si>
  <si>
    <t>黄芬</t>
  </si>
  <si>
    <t>2023-2024学年，担任班级组织委员，1分</t>
  </si>
  <si>
    <t>柳世新</t>
  </si>
  <si>
    <t>凌雲锋</t>
  </si>
  <si>
    <t>叶陈凝</t>
  </si>
  <si>
    <t>1、2024年1月-至今，主持省部级重点科研平台开放基金项目：30分（认定材料待商议）
证明材料不足</t>
  </si>
  <si>
    <t>1、2023-2025学年，担任学习委员，1分；</t>
  </si>
  <si>
    <t>1、2023年10月，全国大学生心理健康专题竞赛，一等奖，4分</t>
  </si>
  <si>
    <t>王钰文</t>
  </si>
  <si>
    <t>1、2023年12月8日，获“华为杯”全国研究生数学建模竞赛 三等奖，国家级，10分</t>
  </si>
  <si>
    <t>1、2024年6月，获校级实践基地优秀成员，3分；</t>
  </si>
  <si>
    <t>1、2024年9月，第四届全国学生科学素质知识科普活动，一等奖 4分；
2、2024年7月，全国大学生趣味百科知识竞赛，优秀奖，1.75分；
3、2024年7月，全国大学生应急安全知识竞赛，优秀奖, 1.75分；
4.2023年12月，第八届全国大学生预防艾滋病知识竞赛，优秀奖，1.75分</t>
  </si>
  <si>
    <t>温傈文</t>
  </si>
  <si>
    <t>无</t>
  </si>
  <si>
    <r>
      <rPr>
        <sz val="12"/>
        <rFont val="宋体"/>
        <charset val="134"/>
        <scheme val="minor"/>
      </rPr>
      <t>1.2023年10月，全国大学生英语词汇能力挑战赛一等奖，</t>
    </r>
    <r>
      <rPr>
        <sz val="12"/>
        <rFont val="宋体"/>
        <charset val="134"/>
      </rPr>
      <t>4分</t>
    </r>
    <r>
      <rPr>
        <sz val="12"/>
        <rFont val="宋体"/>
        <charset val="134"/>
        <scheme val="minor"/>
      </rPr>
      <t>；2.2023年9月，全国大学生英语翻译大赛三等奖，</t>
    </r>
    <r>
      <rPr>
        <sz val="12"/>
        <rFont val="宋体"/>
        <charset val="134"/>
      </rPr>
      <t>2分；2024年6月：五一数学建模竞赛二等奖 ，3分</t>
    </r>
  </si>
  <si>
    <t>王继业</t>
  </si>
  <si>
    <t>2024年1月，获 国家级荣誉称号，国家一级运动员，10分</t>
  </si>
  <si>
    <t>1.2024年6月，获 2024年四川省大学生田径比赛高水平组男子5000米亚军，3分。 
2.2024年6月，获 2024年四川省大学生田径比赛高水平组男子1500米第四名，1.75分。
3.2024年7月，获 第22届全国大学生田径锦标赛甲组男子5000米第四名，3分。</t>
  </si>
  <si>
    <t>于博西</t>
  </si>
  <si>
    <t>1、境外国际会议：2024年1月、美国华盛顿（10分）
没有本人出镜证明</t>
  </si>
  <si>
    <t>1、2023年12月：“华为杯”第二十届中国研究生数学建模竞赛二等奖（15分）</t>
  </si>
  <si>
    <t>1.校级优秀研究生（3分）</t>
  </si>
  <si>
    <t>1、2023年“应急进校园”全国大学生心理健康专题竞赛一等奖（4分）</t>
  </si>
  <si>
    <t>彭茂珂</t>
  </si>
  <si>
    <t>1、彭茂珂，黄俊等.再探交通网络超额需求容量模型与算法（中文核心，交通运输工程与信息学报，一作，2024年4月）</t>
  </si>
  <si>
    <t xml:space="preserve">1、2023年12月：“华为杯”第二十届中国研究生数学建模竞赛三等奖（10分）
</t>
  </si>
  <si>
    <t>1、2023-2024年担任班级团支书（3分）</t>
  </si>
  <si>
    <t>1、2022-2023年西南交通大学明诚奖</t>
  </si>
  <si>
    <t>2024年4月：第三届《英语世界》杯全国大学生英语词汇大赛研究生组一等奖（4分）</t>
  </si>
  <si>
    <t>项兴琰</t>
  </si>
  <si>
    <t>1、薛锋,王妗,程代兵,项兴琰.基于模糊机会约束规划的列车编组计划优化[J/OL].西南交通大学学报,
（EI、CSCD，除导师外三作，2024年3月）（0分）（四作）</t>
  </si>
  <si>
    <t>西南交通大学综合交通大数据研究生校内实践基地优秀学员（2024年6月），3分</t>
  </si>
  <si>
    <t>张辉林</t>
  </si>
  <si>
    <t>1、境外国际会议TRB 103rd Annual Meeting：2024年1月8日、美国华盛顿、Application Accuracy Evaluation of Public Transportation Trip Purpose Inference from the Perspective of Individual Trips；（10分）
没有本人出镜证明</t>
  </si>
  <si>
    <t>1、2023年10月：“华为杯”第20届中国研究生数学建模竞赛二等奖（15分）；</t>
  </si>
  <si>
    <t>2、2023年12月：全国大学生英语省级二等奖（3分）</t>
  </si>
  <si>
    <t>张思宇</t>
  </si>
  <si>
    <r>
      <rPr>
        <sz val="12"/>
        <rFont val="宋体"/>
        <charset val="134"/>
        <scheme val="minor"/>
      </rPr>
      <t>1.境外学术会议：Transportation Research Board annual meeting
：Exploring the Nonlinear Effects of Weather and Built Environment on Metro Ridership: Evidence from Chongqing, China</t>
    </r>
    <r>
      <rPr>
        <sz val="12"/>
        <rFont val="宋体"/>
        <charset val="134"/>
      </rPr>
      <t>没有本人出镜证明</t>
    </r>
  </si>
  <si>
    <t>2022级4班
权益委员</t>
  </si>
  <si>
    <t>明诚奖，3分</t>
  </si>
  <si>
    <t>闪亮实习生比赛
院级三等奖，0.5分</t>
  </si>
  <si>
    <t>于阳</t>
  </si>
  <si>
    <t xml:space="preserve">1.2023年12月“华为杯”第20届中国研究生数学建模竞赛二等奖
</t>
  </si>
  <si>
    <t xml:space="preserve">2024年6月，获得西南交通大学综合交通大数据应用技术国家工程实验室校内实践基地优秀学员，3分
</t>
  </si>
  <si>
    <r>
      <rPr>
        <sz val="12"/>
        <rFont val="宋体"/>
        <charset val="134"/>
        <scheme val="minor"/>
      </rPr>
      <t>1.2023年10月，获得2023年“应急进校园”
全国大学生心理健康专题竞赛，</t>
    </r>
    <r>
      <rPr>
        <sz val="12"/>
        <rFont val="宋体"/>
        <charset val="134"/>
      </rPr>
      <t>4分</t>
    </r>
    <r>
      <rPr>
        <sz val="12"/>
        <rFont val="宋体"/>
        <charset val="134"/>
        <scheme val="minor"/>
      </rPr>
      <t xml:space="preserve">
2.2023年12月，2023年全国青少年国家粮食安全专题竞赛一等奖，</t>
    </r>
    <r>
      <rPr>
        <sz val="12"/>
        <rFont val="宋体"/>
        <charset val="134"/>
      </rPr>
      <t>4分</t>
    </r>
    <r>
      <rPr>
        <sz val="12"/>
        <rFont val="宋体"/>
        <charset val="134"/>
        <scheme val="minor"/>
      </rPr>
      <t xml:space="preserve">
3.2023年10月，获得“智能时代，智赢未来”2023第二届大学生AI科技竞赛，4分
4.2023年11月，获得全国大学生英语词汇大赛全国二等奖，</t>
    </r>
    <r>
      <rPr>
        <sz val="12"/>
        <rFont val="宋体"/>
        <charset val="134"/>
      </rPr>
      <t xml:space="preserve">3分；4、2024年4月，获得西南交通大学第十九届交通科技大赛一等奖，3分
</t>
    </r>
  </si>
  <si>
    <t>2022211322</t>
  </si>
  <si>
    <t>余青峰</t>
  </si>
  <si>
    <t>NSGA II for Configuration Optimization of Cold Chain Logistic Network with Fully Shared Facilities and Equipments（EI，除导师外三作，2023年11月）</t>
  </si>
  <si>
    <t>2023年9-2024年学年，担任生活委员，1分</t>
  </si>
  <si>
    <t>2023年中国物流学术年会论文国家级三等奖（2分）</t>
  </si>
  <si>
    <t>张萱</t>
  </si>
  <si>
    <t>1、2023年9月：“华为杯”第二十届中国研究生数学建模竞赛成功参与奖（5分）；</t>
  </si>
  <si>
    <t>贾鑫奔</t>
  </si>
  <si>
    <t>2024 Transportation Research Board，2024年1月6日-10日，美国华盛顿（10）（无导师签字）</t>
  </si>
  <si>
    <t>5班</t>
  </si>
  <si>
    <t>王瀛浩</t>
  </si>
  <si>
    <t xml:space="preserve">今年不评定软著：1、软著：无人机航拍获取车辆轨迹 V1.0（2023SR1778131，第一作者）（10分）；  
</t>
  </si>
  <si>
    <t>1、2024年7月：第二十一届五一数学建模二等奖（10分）；2、2024年6月：“一带一路”全国大学生英语翻译大赛二等奖（10分）；3、2023年12月：第二届全国大学生数据分析大赛三等奖（7分）
不属于A类学科竞赛范围</t>
  </si>
  <si>
    <t>1、2023年12月，获校级明诚奖，3分；</t>
  </si>
  <si>
    <t>1、2023年11月，第三届“应急科普华夏行”大学生急救技能专题竞赛初赛二等奖，3分；2、2023年11月，第三届“应急科普华夏行”大学生防火防溺水专题竞赛二等奖，3分；3、2024年8月，2024年全国大学生创新创业能力大赛初赛一等奖，4分。</t>
  </si>
  <si>
    <t>周钕欣</t>
  </si>
  <si>
    <t>1、2023年11月：“华为杯”第20届中国研究生数学建模竞赛二等奖（15分）；
奖状名称与申报比赛名称不符，且不属学科竞赛类2、2024年6月：全国大学生英语竞赛决赛二等奖（15分）；</t>
  </si>
  <si>
    <t>1、2023-2024学年，担任文体委员，1分；
2、2023-2024学年，担任研究生会文体部部长，2分；</t>
  </si>
  <si>
    <t>1、2024年6月，获第四届大学生心理知识竞赛全国一等奖，4分；
2、2024年2月，全国大学生急救科普专题竟赛优秀奖，1.75分；
3.2024年6月：2024创新实践杯外语外贸知识技能英语词汇决赛二等奖（3分）</t>
  </si>
  <si>
    <t>向明炘</t>
  </si>
  <si>
    <t xml:space="preserve">无  
</t>
  </si>
  <si>
    <t xml:space="preserve">无
</t>
  </si>
  <si>
    <t>华为杯第二十届研究生数学建模竞赛成功参与奖</t>
  </si>
  <si>
    <t>王艺家</t>
  </si>
  <si>
    <t>2023年12月：“华为杯”第20届中国研究生数学建模竞赛二等奖（15分）；</t>
  </si>
  <si>
    <t>1.2024年6月-7月，参加参加全国高校学生党支部书记党纪学习教育专题网络培训班，经考核合格
2.中国高校大数据挑战赛-二等奖，3分</t>
  </si>
  <si>
    <t>王乐瑾</t>
  </si>
  <si>
    <t>1.2023年12月，“NCEVC”全国大学生英语词汇大赛一等奖（4分）
2.二届BETT杯全国大学生英语词汇大赛二等奖 3分</t>
  </si>
  <si>
    <t>孙文茜</t>
  </si>
  <si>
    <t>华为杯第二十届中国研究生数学建模竞赛-成功参与奖</t>
  </si>
  <si>
    <t>党支部组织委员，2分</t>
  </si>
  <si>
    <t>大学生心理健康大赛-省级二等奖，3分</t>
  </si>
  <si>
    <t>2022211374</t>
  </si>
  <si>
    <t>刘月荣</t>
  </si>
  <si>
    <t>2023-2024学年，担任学院研究生会主席，3分</t>
  </si>
  <si>
    <t>1. 2023年12月，获校级优秀研究生干部，3分
2. 2024年4月，获院级“交运之星”团学之星荣誉称号，2分</t>
  </si>
  <si>
    <t>2024年7月，获西南交通大学“双建杯”科技创新创意与科普图文作品竞赛一等奖，3分
2023年11月，学院研究会“素质拓展活动”二等奖，1分；
2024年6月，2024年第二十一届五一数学建模竞赛一等奖（4分）</t>
  </si>
  <si>
    <t>粟浩楠</t>
  </si>
  <si>
    <t>吴佳馨</t>
  </si>
  <si>
    <t xml:space="preserve">1.Zhuoqian Yang, Ke Han, Linwei Liao, Jiaxin Wu,
Using Multi-Source data to identify high NOx emitting Heavy-Duty diesel vehicles,
Transportation Research Part D: Transport and Environment.
（JCR Q1 ,除导师外三作，2024年8月）（7.5分）
</t>
  </si>
  <si>
    <t xml:space="preserve">1. 2023年12月：“华为杯”第二十届中国研究生数学建模竞赛-优秀奖（5分）
</t>
  </si>
  <si>
    <t>1.2023-2024学年，担任硕士22级第五党支部宣传委员，2分</t>
  </si>
  <si>
    <t>1. 2023年12月：2023年全国大学生英语翻译大赛-研究生组省级二等奖（3分）
2.2023年12月：第二届大学生数据分析大赛-二等奖（3分）</t>
  </si>
  <si>
    <t>2022211316</t>
  </si>
  <si>
    <t>刘璐</t>
  </si>
  <si>
    <t>1、左大杰，刘璐等.考虑灵活车次的混合票制下巢式Logit选择行为建模与估计
（高水平中文期刊，除导师外一作，2023年10月）（35分）；</t>
  </si>
  <si>
    <t xml:space="preserve">1、ODS2024国际会议：2024.9.8-2024.9.12、意大利Badesi；（10分）
</t>
  </si>
  <si>
    <t>徐尉耀</t>
  </si>
  <si>
    <t>1.胡路，徐尉耀，李皓. 考虑混合车位的自动驾驶电动共享汽车运营与配置联合优化(高水平中文期刊，除导师外一作，2024年4月)（35分）
2. Jun Zhang, Lu Hu, Yan Li, Weiyao Xu. Dynamic joint decision of matching parameters and relocation strategies in ride-sourcing systems interacting with traffic congestion (JCR Q1, 除导师外三作，2024年3月)(7.5分)</t>
  </si>
  <si>
    <t>1.世界交通运输大会，2024.6.26-2024.6.28，山东青岛(3分)</t>
  </si>
  <si>
    <t>1. “华为杯”第二十届中国研究生数学建模竞赛三等奖</t>
  </si>
  <si>
    <t>1.2023-2024学年，担任硕士22级5班班长，3分</t>
  </si>
  <si>
    <t xml:space="preserve"> 2023-2024学年，优秀研究生干部，3分</t>
  </si>
  <si>
    <t>陈子卓</t>
  </si>
  <si>
    <t xml:space="preserve">竞赛不在《西南交通大学研究生 A 类竞赛名单》
</t>
  </si>
  <si>
    <t>1、2023-2024学年，担任权益委员，1分</t>
  </si>
  <si>
    <t>1、2023年12月，获校级优秀研究生，3分；2、2023年12月，获四川省综合素质A级证书，8分；3、2024年5月，获校级优秀共青团员，3分；</t>
  </si>
  <si>
    <t>1、2023年11月，获第三届“应急科普华夏行”学生防火防溺水专题竞赛二等奖，3分
2、2023年12月：全国大学生数据分析大赛二等奖（3分）</t>
  </si>
  <si>
    <t>杨礼游</t>
  </si>
  <si>
    <t>1、2023年12月：“华为杯”第二十届中国研究生数学建模竞赛二等奖（15分）；</t>
  </si>
  <si>
    <t>1、2024年5月：第三届全国大学生技术创新创业大赛省赛一等奖（4分）；
2、2024年6月：第三届创研杯全国大学生英语词汇竞赛二等奖（3分）；</t>
  </si>
  <si>
    <t>王语嫣</t>
  </si>
  <si>
    <t>2024wtc世界交通运输大会</t>
  </si>
  <si>
    <t>华为杯第二十届研究生数学建模竞赛-成功参与奖，5分</t>
  </si>
  <si>
    <t xml:space="preserve">
</t>
  </si>
  <si>
    <t>1.荣誉称号：2023年校级优秀研究生 3分</t>
  </si>
  <si>
    <t>文体竞赛：第二届BETT杯全国大学生英语词汇大赛三等奖 2分</t>
  </si>
  <si>
    <t>胡骋希</t>
  </si>
  <si>
    <t>熊宇湉</t>
  </si>
  <si>
    <t>竞赛不在《西南交通大学研究生 A 类竞赛名单》</t>
  </si>
  <si>
    <t>2023-2024学年，担任团支书，3分</t>
  </si>
  <si>
    <t>2023年12月，获得明诚奖，3分</t>
  </si>
  <si>
    <t>2023年12月：全国大学生英语翻译大赛省级一等奖（4分）
2024年6月：第二十一届五一数学建模竞赛一等奖（4分）</t>
  </si>
  <si>
    <t>罗磬</t>
  </si>
  <si>
    <t>“一带一路”全国大学生英语阅读大赛一等奖（4分）
2023大学生信息系统创新大赛Python挑战赛一等奖（4分）</t>
  </si>
  <si>
    <t>刘海男</t>
  </si>
  <si>
    <t xml:space="preserve">1、2023年12月，“华为杯”第二十届中国研究生数学建模竞赛二等奖（15分）
</t>
  </si>
  <si>
    <t>1、2023-2024学年担任宣传委员，1分</t>
  </si>
  <si>
    <t>1、2023年12月 校级明诚奖 3分</t>
  </si>
  <si>
    <t>1、2023年12月，获2023全国全国大学生心理健康专题竞赛一等奖，4分；
2、2023年10月，获2023第二届大学生AI科技竟赛知识竟答一等奖，4分；
3、2023年12月，获第六届传智杯全国IT技能大赛院校选拔赛二等奖 3分；
4、2023年12月，获2023年粮食安全专题竞赛一等奖，4分
5、2023年11月，“BETT杯”全国大学生英语词汇大赛二等奖（3分）；</t>
  </si>
  <si>
    <t>曾与</t>
  </si>
  <si>
    <t>1、专利受理：《一种降雨对高速铁路网络列车行程时间影响的检测方法》（CN202410610416.9，除导师外第1署名）</t>
  </si>
  <si>
    <t>1、综合交通大数据应用技术国家工程实验室研究生校内实践基地优秀学员荣誉证书，2分</t>
  </si>
  <si>
    <t>洪刘南</t>
  </si>
  <si>
    <t>1. 2024年16届全国大学生广告艺术大赛-三等奖，7分</t>
  </si>
  <si>
    <t>2023-2024，担任班级组织委员，1分</t>
  </si>
  <si>
    <t xml:space="preserve">
1.2023年第六届全国大学生数学竞赛网络挑战赛-一等奖，4分
2.2023年第十三届APMCM亚太地区大学生数学建模竞赛-一等奖，4分</t>
  </si>
  <si>
    <t>曾爽</t>
  </si>
  <si>
    <t>2023-2024，担任班级学习委员，1分</t>
  </si>
  <si>
    <t>杨爱萍</t>
  </si>
  <si>
    <t>幸警言</t>
  </si>
  <si>
    <t>6班</t>
  </si>
  <si>
    <t>舒文</t>
  </si>
  <si>
    <t>舒文，汤银英，胡广红.考虑碳排放的车流径路与列车编组计划综合优化（北大核心，一作，2024年8月）（7分）；</t>
  </si>
  <si>
    <t>发明专利：考虑碳排放的车流径路与列车编组计划优化方法及系统发明专利受理（202410117056.9   除导师外第2署名）（1.25分）</t>
  </si>
  <si>
    <t>2023年12月：“华为杯”第20届中国研究生数学建模竞赛成功参与奖（5分）</t>
  </si>
  <si>
    <t>雷博轶</t>
  </si>
  <si>
    <t>发明专利：基于输入输出隐马尔可夫模型的运渣车运输活
动预测方法（ 202410472327.2，除导师外第 2 署名，11.25分）</t>
  </si>
  <si>
    <t>"华为杯"第二十届中国研究生
数学建模竞赛二等奖（15分）</t>
  </si>
  <si>
    <t>担任22级硕士6班宣传委员,1分</t>
  </si>
  <si>
    <t>张皓森</t>
  </si>
  <si>
    <t>2024年4月：第十五届蓝桥杯全国软件和信息技术专业人才大赛四川赛区Python程序设计研究生组一等奖（15分）</t>
  </si>
  <si>
    <t>魏定鹏</t>
  </si>
  <si>
    <t>曾祥</t>
  </si>
  <si>
    <t>发明专利：一种基于手机信令数据的个体小汽车出行碳排放计算方法（2024104553801
除导师外第3署名）（0.25分）</t>
  </si>
  <si>
    <t>2023年12月：“华为杯”第20届中国研究生数学建模竞赛二等奖（15分）</t>
  </si>
  <si>
    <t>1、2023年“应急进校园”全国大学生心理健康专题竞赛一等奖(4)
2、2023年第二届“BETT杯”全国大学生英语词汇大赛二等奖（3）
3、2023-2024年度全国大学生计算机应用能力与数字素养大赛暨第六届传智杯全国IT技能大赛专业信息技术院校选拔赛一等奖（3）</t>
  </si>
  <si>
    <t>何翔宇</t>
  </si>
  <si>
    <t>Xiangyu He, Yu Zhao等. Coordinated Congestion Pricing for Bi-modal Multi-region Urban
Networks（EI，一作，2024年7月）（10.5分）</t>
  </si>
  <si>
    <t> IEEE International Conference on Intelligent Transportation Systems， 2024年9月，加拿大，艾德蒙顿（10分）</t>
  </si>
  <si>
    <t>丁天</t>
  </si>
  <si>
    <t>2024年第四届“应急科普华夏行”学生防火防溺水专题竞赛一等奖（4分）2024“中研杯”全国大学生英语能力竞赛硕士组省级一等奖（4分）</t>
  </si>
  <si>
    <t>刘晓婷</t>
  </si>
  <si>
    <t xml:space="preserve">1、2023年12月：“华为杯”第20届中国研究生数学建模竞赛三等奖（10分）
</t>
  </si>
  <si>
    <t>担任22级硕士6班团支书,3分</t>
  </si>
  <si>
    <t>1、2024年5月，获评西南交通大学优秀共青团干部（3分）；
2、2024年7月，获四川省综合素质A级证书（8分）</t>
  </si>
  <si>
    <t>2023年12月：第二届全国大学生数据分析大赛二等奖（3分）</t>
  </si>
  <si>
    <t>董彩银</t>
  </si>
  <si>
    <t>李小雨</t>
  </si>
  <si>
    <t>1.Xiaoyu Li 等Constructing a comprehensive assessment indicator set: an overview analysis of train driver performance indicators based on on-train-data-recorder (OTDR) data(EI，除导师外一作，2024年8月)10.5
2.Chenxi Zhao,Zhang,Li等Promote Human System integration of high-speed trains using task analysis(EI，三作，2024年8月)0.75</t>
  </si>
  <si>
    <t>2024.8.25，Beijing China, 2024 the 7th International Conference on Information Management and Management Science（3分）</t>
  </si>
  <si>
    <t>2023-2024学年，担任学习委员，1分</t>
  </si>
  <si>
    <t>2023.12.30, 全国大学生英语翻译大赛研究生组省级一等奖（4分）</t>
  </si>
  <si>
    <t>何路路</t>
  </si>
  <si>
    <t>1、2023年12月：“华为杯”第20届中国研究生数学建模竞赛三等奖（10分）</t>
  </si>
  <si>
    <t>1.2023年“应急进校园”全国大学生心理健康专题竞赛一等奖(4)2.第四届“防灾减灾科普先行”大学生应急科普竞赛一等奖(4)3.第四届全国大学生心理测评暨心理知识竞赛一等奖(4)4.全民消防科普知识竞赛一等奖(4)5.2024年全国学生科学素质知识科普活动一等奖(4)</t>
  </si>
  <si>
    <t>陈欢</t>
  </si>
  <si>
    <t>1、2023“读者杯”青少年文学大赛一等奖（4分）2、2023年“应急进校园”全国大学生心理健康专题竞赛一等奖（4分）3、第四届“防灾减灾科普先行”大学生应急科普竞赛一等奖（4分）4、第四届全国大学生心理测评暨心理知识竞赛一等奖（4分）5、全民消防科普知识竞赛一等奖（4分）6、2024年全国学生科学素质知识科普活动（4分）</t>
  </si>
  <si>
    <t>陈静怡</t>
  </si>
  <si>
    <t>张宇昂，陈静怡等，考虑客户属性的城市公铁联运物流选址-路径优化（EI，二作，2024年9月）</t>
  </si>
  <si>
    <t>陈新杰</t>
  </si>
  <si>
    <t>陈济达，刘昱岗，陈新杰等.Dynamic Takeoff and Landing Control for Multi-Rotor eVTOL Aircraft(JCR Q2,除导师二作，2024年7月)；（18.75）</t>
  </si>
  <si>
    <t>1、获校级荣誉称号：明诚奖（3分）</t>
  </si>
  <si>
    <t xml:space="preserve">
2、第五届大学生“丝绸之路”主题知识竞赛一等奖（4分）
3、第四届全国大学生心理测评暨心理知识竞赛一等奖（4分）
3、第三届《英语世界》杯全国大学生英语词汇大赛研究生组全国三等奖（2分）
</t>
  </si>
  <si>
    <t>龙燕雨</t>
  </si>
  <si>
    <t xml:space="preserve">
1、2023年12月：“华为杯”第20届中国研究生数学建模竞赛二等奖（15分）</t>
  </si>
  <si>
    <t>1、获校级荣誉称号：优秀研究生（3分</t>
  </si>
  <si>
    <t xml:space="preserve">
2、全国大学生环保知识大赛一等奖（4分）
3、全国高校物理挑战赛二等奖（3分）</t>
  </si>
  <si>
    <t>丛红炜</t>
  </si>
  <si>
    <t>1、蒋阳升，丛红炜等.A new control strategy of CAVs platoon for mitigating traffic oscillation in a two-lane highway(JCR Q2，除导师外一作，2023年10月)（52.5）
2、蒋阳升，丛红炜等.Adaptive cruise control design for collision risk avoidance(JCR Q2，除导师外一作，2024年4月)（52.5）
3、蒋阳升，陈宏宇，肖国胜，丛红炜等.A Stackelberg game-based on-ramp merging controller for connected automated vehicles in mixed traffic flow(JCR Q2，除导师外三作，2024年5月)（3.75）
4、蒋阳升，陈宏宇，丛红炜等.Fundamental diagram of mixed traffic flow of CAVs with different connectivity and automation levels(JCR Q2，除导师外二作，2024年6月)（18.75）</t>
  </si>
  <si>
    <t>张千宜</t>
  </si>
  <si>
    <t>1、唐李莹，刘昱岗，张千宜等. A Novel Design and Comparison for Connected Autonomous Vehicle Enabled Signal-Free Intersection Control Scheme (JCR Q1，除导师外二作，2024.06.14）（37.5）</t>
  </si>
  <si>
    <t>1、2023年12月：“华为杯”第20届中国研究生数学建模竞赛成功参与奖（5分）</t>
  </si>
  <si>
    <t>廖红霞</t>
  </si>
  <si>
    <t>党支部组织委员2分</t>
  </si>
  <si>
    <t>刘佳乐</t>
  </si>
  <si>
    <t>1、2023年“应急进校园”全国大学生心理健康专题竞赛一等奖(4)
2、2023年第二届“BETT杯”全国大学生英语词汇大赛二等奖（3）</t>
  </si>
  <si>
    <t>孙治河</t>
  </si>
  <si>
    <t>1.2023年12月：“华为杯”第20届中国研究生数学建模竞赛成功参与奖（5分）</t>
  </si>
  <si>
    <t>张帅飞</t>
  </si>
  <si>
    <t>1.孙湛博，张帅飞，刘亚飞，Trajectory Tracking Control for Autonomous Vehicles with Physics informed Neural Network Vehicle Model（EI，除导师外一作，2024.08.05）（10.5）
2.刘亚飞、阳磊、张帅飞等，Parameter identification and platoon control for virtually coupled train set with physics-informed neural network dynamics model(JCR Q1, 三作，2024.08.26)（7.5）</t>
  </si>
  <si>
    <t>2024 IEEE 13th Data Driven Control and Learning Systems Conference ，2024年5月17-19日，河南开封（3）</t>
  </si>
  <si>
    <t>1.2024年6月：2024年第二十一届五一数学建模竞赛一等奖（4分）</t>
  </si>
  <si>
    <t>陈子康</t>
  </si>
  <si>
    <t>姚志洪、邓浩伟、陈子康等，Linear internal stability for mixed traffic flow of CAVs withdifferent automation levels(JCR Q2, 三作, 2024.4.18)（5）</t>
  </si>
  <si>
    <t>发明专利受理：一种交通控制方法、装置、设备及可读存储介质（202410415486.9 除导师外第一署名）（3.5分）</t>
  </si>
  <si>
    <t>担任硕士22级第六党支部书记，3分</t>
  </si>
  <si>
    <t>获校级明诚奖，3分
获四川省综合素质A级证书，8分</t>
  </si>
  <si>
    <t>侯博宇</t>
  </si>
  <si>
    <t>发明专利受理：一种充电站充电策略和行程定价策略的优化方法和装置（202410959267.7 除导师外第1署名）（3.5分）；</t>
  </si>
  <si>
    <t>担任22级硕士6班班长,3分</t>
  </si>
  <si>
    <t>获校级优秀研究生干部,3分</t>
  </si>
  <si>
    <t>白锐金</t>
  </si>
  <si>
    <t>担任22级硕士6班权益委员,1分</t>
  </si>
  <si>
    <t>获校级优秀研究生，3分
获四川省综合素质 A级证书，8分</t>
  </si>
  <si>
    <t>2023年12月，第二届全国大学生数据分析大赛三等奖（2分）</t>
  </si>
  <si>
    <t>7班</t>
  </si>
  <si>
    <t>辛培远</t>
  </si>
  <si>
    <t xml:space="preserve">1、牟能冶，辛培远等.Vulnerability analysis of China's air and high-speed rail composite express network under different node attack strategies（JCR Q1，除导师外一作，2023年11月）（105分）；
</t>
  </si>
  <si>
    <t xml:space="preserve">1.2023年12月，“华为杯”第二十届中国研究生数学建模竞赛成功参与奖（5分）
</t>
  </si>
  <si>
    <t>1、2024年7月，获四川省综合素质A证，8分；
2、2023年12月，获优秀研究生，3分</t>
  </si>
  <si>
    <t>1、2023年10月，获2023年全国大学生科学素质知识竞赛，4分；
2.2023年10月，第三届“应急科普华夏行”大学生公共卫生专题知识竞赛，4
分2.2023年12月,2023年全国大学生创新创业能力大赛全国一等奖（4分）；
3.2023年11月，全国英语词汇大赛三等奖（2分）</t>
  </si>
  <si>
    <t>王箐</t>
  </si>
  <si>
    <t xml:space="preserve">1、2023年12月：“华为杯”第二十届中国研究生数学建模竞赛三等奖（10分）；
</t>
  </si>
  <si>
    <t>1、2023-2024学年，担任交通运输与物流学院研究生会主席，3分；
2、2023-2024学年，担任交运硕士22级第七党支部委员，2分；</t>
  </si>
  <si>
    <t>1、2023年11月，获2023年度学生骨干培训计划暨学院青马工程培训精英班优秀学员，2分；
2、2023年12月，获2023-2024学年优秀研究生干部，3分；</t>
  </si>
  <si>
    <t>2、2023年12月：“2023年全国大学生创新创业能力大赛”决赛产品创新组一等奖（4分）；</t>
  </si>
  <si>
    <t>王彬旭</t>
  </si>
  <si>
    <t>发明专利：一种物流配送网络优化方法</t>
  </si>
  <si>
    <t>境内高水平会议：第十五届计算交通科学国际研讨会（CTS 2024）2024.6.29，成都</t>
  </si>
  <si>
    <t>1、2023-2024学年，担任班长，3分；
2、2023.12，主持西南交通大学新年晚会
3、2024.01，主持西南交通大学新春茶话会
4、2024.06，主持西南交通大学毕业灯光秀
5、2023.11，主持交通运输与物流学院迎新晚会
6、2024.04，参演“四川省高校原创文化精品巡展巡演”
7、2024.06，主持金牛区就业创业服务活动
8、2024.03，主持南京市百校对接计划西南交大专场
9、2023年12月，参演西南交通大学荣休仪式</t>
  </si>
  <si>
    <t>1、2023年10月，获明诚奖，3分；
2、2024年6月，获校内实践基地优秀营员，3分</t>
  </si>
  <si>
    <t>马瑞雅</t>
  </si>
  <si>
    <t>2023年12月，“华为杯”第二十届中国研究生数学建模竞赛成功参与奖（5分）</t>
  </si>
  <si>
    <t>高亦凡</t>
  </si>
  <si>
    <t>2023-2024学年，担任交运硕士22级七班心理委员，1分</t>
  </si>
  <si>
    <t>2024年8月，获大学生创新创业能力大赛创新思维赛一等奖，4分。</t>
  </si>
  <si>
    <t>韩仕姣</t>
  </si>
  <si>
    <t xml:space="preserve">1、牟能冶，韩仕姣，刘景等.Exploring risk propagation in a multi-level supply chain network: a perspective of node perturbation（JCR Q1，除导师外一作，2024年2月）（105分）；
</t>
  </si>
  <si>
    <t xml:space="preserve">1、2023年12月，“华为杯”第二十届中国研究生数学建模竞赛成功参与奖（5分）
</t>
  </si>
  <si>
    <t>2023-2024学
年，担任交运硕士22级七班组织
委员，1分；</t>
  </si>
  <si>
    <t>1、2023年12月，在第八届全国大学生预防艾滋病知识竞赛，成绩优秀，1.75分；
2、2024年7月，获得第四届“应急科普华夏行”大学生心理健康专题竞赛中特等奖，4分
2、2023年12月，“2023年全国大学生创新创业能力大赛”决赛产品创新组一等奖（4分）；
3、2023年11月，全国大学生英语词汇大赛一等奖（4分）；</t>
  </si>
  <si>
    <t>王利</t>
  </si>
  <si>
    <t xml:space="preserve">1.2023年12月，“华为杯”第二十届中国研究生数学建模竞赛成功参与奖（5分）；
</t>
  </si>
  <si>
    <t>2023-2024学年，担任交运硕士22级七班权益委员，1分；</t>
  </si>
  <si>
    <t>1.于2014年1月获得“优秀三助研究生”称号，3分；</t>
  </si>
  <si>
    <t>2.2023年11月大学生英语词汇大赛全国一等奖（4分）；</t>
  </si>
  <si>
    <t>文法然</t>
  </si>
  <si>
    <t>1、2023年12月获得“优秀研究生”荣誉，3分</t>
  </si>
  <si>
    <t>凤秋玲</t>
  </si>
  <si>
    <t>1.于2023年11月获西南交通大学“明诚奖”3分</t>
  </si>
  <si>
    <t>1.2023年第2届大学生AI科技竞赛一等奖；4分
2.2023年全国青少年国家粮食安全专题竞赛一等奖；4分1.2023年12月：“2023年全国大学生创新创业能力大赛”决赛产品创新组一等奖（4分）； 3.第六届“传智杯”全国IT技能大赛-云计算大数据挑战赛决赛一等奖（4分）</t>
  </si>
  <si>
    <t>吕伊能</t>
  </si>
  <si>
    <t>境外国际会议：The 7th Asian Conference of Management Science and Applications、2023.12.15、Okinawa, Japan、获会议优秀论文（15分）</t>
  </si>
  <si>
    <t xml:space="preserve">1、2023年12月：“华为杯”第20届中国研究生数学建模竞赛二等奖（15分）；
</t>
  </si>
  <si>
    <t>1.2024年4月：第三届《英语世界》杯全国大学生英语词汇大赛研究生组全国一等奖（4分）</t>
  </si>
  <si>
    <t>朱萸</t>
  </si>
  <si>
    <t>境内高水平会议：2024 世界交通运输大会论文/长摘要、2024.6.27、青岛（3分）</t>
  </si>
  <si>
    <t>周梦蝶</t>
  </si>
  <si>
    <t>1、2023年12月：“华为杯”第20届中国研究生数学建模竞赛成功参与奖（5分）；</t>
  </si>
  <si>
    <t>1.2024年4月 ，获“第八届大学生环保知识竞赛”一等奖，4分；
2.2024年4月 ，获“第三届全国学生科学素质知识科普活动”一等奖，4分；
3.2024年4月，获“第四届应急科普华夏行” 一等奖，4分</t>
  </si>
  <si>
    <t>王振武</t>
  </si>
  <si>
    <t>2023-2024学年，担任交运硕士22级七班副班长，2分；</t>
  </si>
  <si>
    <t>何世伟</t>
  </si>
  <si>
    <t>韩安琪</t>
  </si>
  <si>
    <t>1.2024年3月，获第二届“中外传播杯”全国大学生英语阅读大赛优秀奖，1.75分</t>
  </si>
  <si>
    <t>蒋立知</t>
  </si>
  <si>
    <t>2023-2024学年，担任交运硕士22级七班团支书，3分；</t>
  </si>
  <si>
    <t>苏珊</t>
  </si>
  <si>
    <t>2024年2月，参编《物流金融理论与实务》教材修订本第3、4章(2分）</t>
  </si>
  <si>
    <t>1.2023年12月，获四川省综合素质A级证书，8分；
2.2024年7月，参与研究生挂职锻炼项目（新疆阿克苏实践行活动），2分。</t>
  </si>
  <si>
    <t>1.2023年11月，获大学生创新创业能力大赛创新思维赛一等奖，4分。1.2024年1月，第十三届APMCM亚太地区大学生数学建模竞赛研究生组二等奖（3分）；
2.2024年7月，新工科创新数字技能竞赛本研组全国初赛一等奖（4分）。</t>
  </si>
  <si>
    <t>马锦涛</t>
  </si>
  <si>
    <t>1、陈宁，马锦涛等,Design of Flexible Container Sharing Scheme for China-Europe Freight Trains Based on Complete Demand Information（EI，除导师外一作，2024年）（10.5分）（TRB不算论文，需要提交现场宣读照片，新闻稿，导师证明）；2、陈宁，马锦涛等，Intelligent Cargo Tracking Information System Under Pallet Pooling（EI,除导师外一作，2024年）（10.5分）</t>
  </si>
  <si>
    <t>李心怡</t>
  </si>
  <si>
    <t>1.2023年12月，获“国研杯”全国大学生宪法知识竞赛三等奖，2分。</t>
  </si>
  <si>
    <t>安然</t>
  </si>
  <si>
    <t>1、陈宁，马锦涛，安然等.Design of Flexible Container Sharing Scheme for China-Europe Freight Trains Based on Complete Demand Information（EI，除导师外二作，2024年）（TRB不算论文，需要提交现场宣读照片，新闻稿，导师证明）</t>
  </si>
  <si>
    <t>1、2023年11月获西南交通大学优秀研究生干部荣誉称号，3分</t>
  </si>
  <si>
    <t>李浩然</t>
  </si>
  <si>
    <t>1、黄文成，李浩然等.Node importance identification of unweighted urban rail transit network: An Adjacency Information Entropy based approach（JCR Q1，除导师外一作，2023年10月）（105分）；
2、黄文成，尹燕辉，李浩然等.High-speed railway express delivery volume forecast based on data-driven ensemble forecast approaches: The China case（JCR Q1，除导师外二作，2024年8月）（37.5分）</t>
  </si>
  <si>
    <t>陈小雨</t>
  </si>
  <si>
    <t>1.2023年10月 ，获“第三届全国学生科学素质知识科普活动”一等奖，4分；
2.2023年10月 ，获“应急科普华夏行”大学生食品安全专题竞赛 一等奖，4分；
3.2023年11月 ，获“应急科普华夏行”大学生心理健康专题竞赛 特等奖，4分。2023年11月，2023年全国大学生英语翻译大赛省级二等奖3分）</t>
  </si>
  <si>
    <t>刘景</t>
  </si>
  <si>
    <t xml:space="preserve">1、牟能冶，韩仕姣，刘景等.Exploring risk propagation in a multi-level supply chain network: a perspective of node perturbation（JCR Q1，除导师外二作，2024年2月）（37.5分）；
</t>
  </si>
  <si>
    <t>梁思宇</t>
  </si>
  <si>
    <t>2023年12月“华为杯”第二十届中国研究生数学建模竞赛三等奖</t>
  </si>
  <si>
    <t>陈晓语</t>
  </si>
  <si>
    <t>2024年2月，参编《物流金融理论与实务》教材修订本第5、6章(2分）</t>
  </si>
  <si>
    <t>1、2023年11月，获2023第二届“BETT杯”全国大学生英语词汇大赛一等奖（4分）</t>
  </si>
  <si>
    <t>8班</t>
  </si>
  <si>
    <t>尹小惠</t>
  </si>
  <si>
    <t>2024年3月，获校级共青团实践育人“优秀指导教师”，3分。</t>
  </si>
  <si>
    <t>1.2023年12月，中华思想文化术语大赛铜奖，2分。2.2024年9月，全民禁毒知识科普竞赛一等奖，4分。</t>
  </si>
  <si>
    <t>章浩淳</t>
  </si>
  <si>
    <t>章浩淳，寇博潇等.基于Granger causality的滑坡机理网络客观权值确定方法（CSCD，一作，2024年1月）</t>
  </si>
  <si>
    <t>苏阿丽</t>
  </si>
  <si>
    <t>2023-2024学年，担任组织委员，1分</t>
  </si>
  <si>
    <t>2024.1月，第五届全国高校创新英语挑战赛英语词汇竞赛优秀奖，1.75分
2023年10月 ，获“应急科普华夏行”大学生食品安全专题竞赛 一等奖，4分；
2023年11月 ，获“应急科普华夏行”大学生防火防溺水专题竞赛二等奖，3分。</t>
  </si>
  <si>
    <t>曾巧</t>
  </si>
  <si>
    <t>2023年9月“华为杯”第二十届中国研究生数学建模竞赛参与奖</t>
  </si>
  <si>
    <t>2022-2024学年，担任宣传委员，1分</t>
  </si>
  <si>
    <t>熊敏</t>
  </si>
  <si>
    <t>一种地铁站电梯配置方案优化方法及系统（202410433601.5除导师外第二署名）</t>
  </si>
  <si>
    <t>邱云飞</t>
  </si>
  <si>
    <t>Mengchen He, Yunfei Qiu, Xinru Ge et.al.Effect of moving walkway arrangement on unidirectional crowd flow characteristics(JCR Q2 ,除导师外二作，2024年6月)</t>
  </si>
  <si>
    <t>隧道内运动列车火灾预测方法、装置、设备及存储介质（202410300357.5 除导师外第三署名）</t>
  </si>
  <si>
    <t>境内高水平会议：2023.10.27-29、合肥、宣读论文</t>
  </si>
  <si>
    <t>葛鑫茹</t>
  </si>
  <si>
    <t>Mengchen He, Yunfei Qiu, Xinru Ge et.al.Effect of moving walkway arrangement on unidirectional crowd flow characteristics(JCR Q2 ,除导师外三作，2024年6月)</t>
  </si>
  <si>
    <t>1、一种基于洪水漫延的人员疏散方法、装置、设备及介质（2024102497864，除导师外第一署名）
2、隧道内运动列车火灾预测方法、装置、设备及存储介质（202410300357.5 除导师外第二署名）</t>
  </si>
  <si>
    <t>2023年12月，获“优秀研究生”称号，3分</t>
  </si>
  <si>
    <t>谭凯</t>
  </si>
  <si>
    <t>一种洪水入侵地下空间人群疏散模拟实验装置及方法（ZL202311370763.0三作）</t>
  </si>
  <si>
    <t>刘钦瑜</t>
  </si>
  <si>
    <t>2023年12月， 全国大学生英语词汇大赛二等奖（3分）</t>
  </si>
  <si>
    <t>何欢</t>
  </si>
  <si>
    <t>一种基于乘客特征的飞机座位动态分配方法和系统（2024112737775
除导师外第一署名 受理
）</t>
  </si>
  <si>
    <t>2023年12月，明诚奖荣誉称号，3分</t>
  </si>
  <si>
    <t>第二届“BETT杯”全国全国大学生英语词汇大赛三等奖</t>
  </si>
  <si>
    <t>李睿轩</t>
  </si>
  <si>
    <t>（2分）</t>
  </si>
  <si>
    <t>张晓阳</t>
  </si>
  <si>
    <t>1、2023-2024学年，担任交运硕士22级第八党支部宣传委员（优秀），2分；</t>
  </si>
  <si>
    <t>1、2023年11月， 
第二届“BETT杯”全国全国大学生英语词汇大赛三等奖
（2分）</t>
  </si>
  <si>
    <t>田锦萍</t>
  </si>
  <si>
    <t xml:space="preserve">1、2023年12 月，西南交通大学“明诚奖”（3分）；
</t>
  </si>
  <si>
    <t>1、2023年11月，第二届“BETT杯”全国大学生英语词汇大赛二等奖（3分）
2、2024年9月，第四届“应急科普华夏行”校园安全科普竞赛一等奖（4分）</t>
  </si>
  <si>
    <t>杜俊</t>
  </si>
  <si>
    <t>户佐安,曾添,杜俊,等.双足运动微观视角下单列行人流建模与仿真研究[J/OL].交通运输系统工程与信息,（高水平中文期刊，除导师外二作，2024年9月）（12.5分）</t>
  </si>
  <si>
    <t xml:space="preserve">2023-2024学年，担任团支书.3分
</t>
  </si>
  <si>
    <t xml:space="preserve">2023年12月，优秀研究生干部称号3分.
</t>
  </si>
  <si>
    <t xml:space="preserve">1.2024年8月，华夏杯全民国学知识大会全国一等奖.4分
2.2024年9月，全国大学生创新创业能力大赛全国一等奖.4分
</t>
  </si>
  <si>
    <t>单丹</t>
  </si>
  <si>
    <t>境外国际会议：2023.12.15-17、日本冲绳、宣读论文</t>
  </si>
  <si>
    <t>何美琳</t>
  </si>
  <si>
    <t>2023年11月，第二届“BETT杯”全国大学生英语词汇大赛二等奖（3分）</t>
  </si>
  <si>
    <t>杨高博</t>
  </si>
  <si>
    <t>罗琳,秦添雨,杨高博,等.疏散瓶颈典型优化措施的试验研究.中国安全科学学报,(中文核心，除导师外二作，2024年4月)Qi Huang, Tianyu Qin , Lin Luo, Gaobo Yang , Zhijian Fu , Xiaobo Liu,Modeling heterogenous crowd evacuation on stairs in high-rise buildings using a fine discrete floor field.Physica A: Statistical Mechanics and its Applications,(JCR Q2,除导师外三作，2024年5月)（四作不加分）</t>
  </si>
  <si>
    <t>李家文</t>
  </si>
  <si>
    <t>2023-2024学年，担任副班长2分</t>
  </si>
  <si>
    <t>2023年11月，第二届“BETT杯”全国大学生英语词汇大赛二等奖（3分）2024届亚太地区大学生数学建模竞赛 成功参赛奖（文体竞赛）1.75分</t>
  </si>
  <si>
    <t>金鑫</t>
  </si>
  <si>
    <t>冯云霞</t>
  </si>
  <si>
    <t>1.发明专利：《一种城市地下交通的物流需求预测方法》，（ZL202311249892.4，除导师外第3署名）（2.25分）</t>
  </si>
  <si>
    <t>1、2023-2024学年，担任班长，3分</t>
  </si>
  <si>
    <t>1.2023年11月，获第三届“应急科普华夏行”校园安全科普竞赛全国特等奖，4分。2.2023年11月，获第三届“应急科普华夏行”大学生心理健康专题竞赛全国特等奖，4分。</t>
  </si>
  <si>
    <t>黄盛炜</t>
  </si>
  <si>
    <t>2024年2月，参编《物流金融理论与实务》教材修订本第7、8章(2分）</t>
  </si>
  <si>
    <t>1、2023年12月：“华为杯”第20届中国研究生数学建模竞赛一等奖（30分）</t>
  </si>
  <si>
    <t>1、2023-2024学年，担任班级党支部书记，3分</t>
  </si>
  <si>
    <t>1、2023年12月，获
校级优秀研究生，3分</t>
  </si>
  <si>
    <t>1、2023年11月，获交通运输与物流学院闪亮实习生三等奖，0.5分</t>
  </si>
  <si>
    <t>金鹭</t>
  </si>
  <si>
    <t>1、2023年12月“华为杯”第二十届中国研究生数学建模竞赛成功参与奖（5分）</t>
  </si>
  <si>
    <t>1、2023-2024学年，担任交运硕士22级第八党支部组织委员（优秀），2分；</t>
  </si>
  <si>
    <t>1、2023年12月，获“明诚奖”，3分</t>
  </si>
  <si>
    <t>（1）2024年9月，“2024年全国大学生创新创业能力大赛”一等奖，省部级，4分。（2）2024年8月，“华夏杯”全民国学知识大会一等奖，省部级，4分。（3）2024年3月，“应急科普华夏行”校园安全科普竞赛特等奖，省部级，4分。</t>
  </si>
  <si>
    <t>薛昕禹</t>
  </si>
  <si>
    <t>9班</t>
  </si>
  <si>
    <r>
      <rPr>
        <sz val="12"/>
        <rFont val="SimSun"/>
        <charset val="134"/>
      </rPr>
      <t>姜俊伯</t>
    </r>
  </si>
  <si>
    <t>1、Yang H, Jiang J, Zhao Z, et al. STVANet: A spatio-temporal visual attention framework with large kernel attention mechanism for citywide traffic dynamics prediction（JCR Q1，除导师外一作，2024年6月9日）(105分)</t>
  </si>
  <si>
    <t>1、2023年10月大学生AI科技竞赛一等奖（4分）2、2023年10月全国青少年国家粮食安全专题竞赛（4分）3、2023年11月全国大学生英语词汇大赛二等奖（3分）、2024年4月西南交通大学第十九届大学生交通科技大赛一等奖（3分）</t>
  </si>
  <si>
    <r>
      <rPr>
        <sz val="12"/>
        <rFont val="SimSun"/>
        <charset val="134"/>
      </rPr>
      <t>罗佳楠</t>
    </r>
  </si>
  <si>
    <t>1、帅斌，罗佳楠等.虚拟编组下基于跟驰模型的列车群运行控制方法研究
（高水平中文期刊，除导师外一作，2024年6月）（35分）；</t>
  </si>
  <si>
    <t>1、2023年12月：“华为杯”第20届中国研究生数学建模竞赛二等奖（15分）</t>
  </si>
  <si>
    <t>1、2023年12月，获校级优秀研究生，3分；</t>
  </si>
  <si>
    <t>徐雅洁</t>
  </si>
  <si>
    <t>第二十届“华为杯”数学建模参与奖，5分</t>
  </si>
  <si>
    <t>2023-2024学年担任班级组织委员</t>
  </si>
  <si>
    <t>第三届“应急科普华夏行”一等奖4，2023年全国大学生创新创业能力大赛一等奖（4）</t>
  </si>
  <si>
    <t>赵煜</t>
  </si>
  <si>
    <t>1、Yu Zhao, Zhanbo Sun 等. How traffic density and trucks influence discretionary lane changes on freeways: an empirical analysis（EI， 一作，2024年7月）（10.5分）；
2、Xiangyu He, Yu Zhao 等. Coordinated congestion pricing for bi-model multi-region urban networks. (EI，二作，2024年7月)（3.75分）</t>
  </si>
  <si>
    <t>1、发明专利：无信号交叉口车辆通行顺序决策与轨迹优化方法及系统（202410432702.0 除导师外第1署名）（3.5分）</t>
  </si>
  <si>
    <t>1、2023年12月，获校级优秀研究生称号，3分</t>
  </si>
  <si>
    <r>
      <rPr>
        <sz val="12"/>
        <rFont val="SimSun"/>
        <charset val="134"/>
      </rPr>
      <t>廖洋</t>
    </r>
  </si>
  <si>
    <t>1、廖 洋,罗 霞,王红杰.考虑时空自相关性的共享电动汽车出行选择影响因素分析（核心，一作，2024年7月）</t>
  </si>
  <si>
    <t>1、境内会议2024计算交通科学国际研讨会（CTS）:2024.6.28-6.30；成都（3分）</t>
  </si>
  <si>
    <t>2023年12月华为杯”第二十届中国研究生数学建模竞赛二等奖（15分）</t>
  </si>
  <si>
    <t>2023-2024学年，担任党支部宣传委员，2分</t>
  </si>
  <si>
    <t>张宇昂</t>
  </si>
  <si>
    <t>张宇昂，陈静怡等，考虑客户属性的城市公铁联运物流选址-路径优化（EI，一作，2024年9月）户佐安，周姝等，城市轨道交通乘务计划优化编制研究综述（EI，除导师外二作，2024年三月）</t>
  </si>
  <si>
    <t>“华为杯”第20届中国研究生数学建模竞赛优秀奖</t>
  </si>
  <si>
    <t>詹雨</t>
  </si>
  <si>
    <t>一种基于轨道交通网络的应急桥接公交驻车点选址方法，授权，专利号：ZL 2023 1 0556499.3 。 排名2/3（除导师外） 得分：45*25%=11.25分；
一种基于模块化公交车系统的同城快送方法，发明专利受理，申请号： 202211471550.2。 排名1/3（除导师外）得分：5*70%=3.5分；
一种基于模块化运输车的应急救援方法，发明专利受理，申请号：202211461729.X。 排名3/3（除导师外）得分：5*5%=0.25分。</t>
  </si>
  <si>
    <t>张鹏</t>
  </si>
  <si>
    <t>Research on
Optimization of International Multimodal Transportation Routes Based on
Uncertainty Theory（SCI，二作，2024年5月）（12.5分）</t>
  </si>
  <si>
    <t>2023年12月，获校级优秀研究生干部称号，3分</t>
  </si>
  <si>
    <t>梁洁林</t>
  </si>
  <si>
    <t>1.薛锋，梁洁林等，轨道交通产业集群识别及时空演变特征分析（北大核心，除导师外一作，2024年4月）
2. 李佳霖，梁洁林等，供应链视角下轨道交通产业低碳转型评价研究（北大核心，二作，2024年8月）</t>
  </si>
  <si>
    <t>1.一种降雨对高速铁路网络列车行程时间影响的检测方法（CN202410610416.9）受理，除导师外二作</t>
  </si>
  <si>
    <t>2023年12月，第二届“中外传播杯”全国大学生英语阅读大赛二等奖</t>
  </si>
  <si>
    <r>
      <rPr>
        <sz val="12"/>
        <rFont val="SimSun"/>
        <charset val="134"/>
      </rPr>
      <t>张沛文</t>
    </r>
  </si>
  <si>
    <t>2023年12月：“华为杯”第20届中国研究生数学建模竞赛三等奖(10分)</t>
  </si>
  <si>
    <t>1、2023年10月，大学生AI科技竞赛一等奖，4分；2、2023年12月，全国大学生心理健康专题竞赛三等奖，2分；3、2024年5月，全国大学生技术创新创业大赛一等奖，4分</t>
  </si>
  <si>
    <r>
      <rPr>
        <sz val="12"/>
        <rFont val="SimSun"/>
        <charset val="134"/>
      </rPr>
      <t>彭超凡</t>
    </r>
  </si>
  <si>
    <t>2024年6月：“五一杯”第21届五一数学建模竞赛二等奖（3分）</t>
  </si>
  <si>
    <t>李莎</t>
  </si>
  <si>
    <t>2023年12月：“华为杯”第二十届中国研究生数学建模竞赛三等奖</t>
  </si>
  <si>
    <t>全国大学生英语词汇竞赛三等奖，2分</t>
  </si>
  <si>
    <t>古兴茹</t>
  </si>
  <si>
    <t>第二届“BETT杯”全国大学生英语阅读大赛二等奖</t>
  </si>
  <si>
    <t>祖鑫雨</t>
  </si>
  <si>
    <t>2023-2024学年担任党支部组织委员，2分；</t>
  </si>
  <si>
    <t>第二届“BETT杯”全国大学生英语阅读大赛三等奖</t>
  </si>
  <si>
    <t>伍成城</t>
  </si>
  <si>
    <t>伍成城，石红国等，基于离散连续动态规划的城市轨道交通列车速度曲线优化（核心，一作，2024年1月）</t>
  </si>
  <si>
    <t>袁邦玮</t>
  </si>
  <si>
    <t>第四届全国大学生英语翻译大赛三等奖</t>
  </si>
  <si>
    <r>
      <rPr>
        <sz val="12"/>
        <rFont val="SimSun"/>
        <charset val="134"/>
      </rPr>
      <t>董文青</t>
    </r>
  </si>
  <si>
    <t>2023年12月:“华为杯”第20届中国研究生数学建模竞赛成功参与奖(5分)</t>
  </si>
  <si>
    <t>2023-2024学年担任宣传委员，1分</t>
  </si>
  <si>
    <t>2023年10月获得西南交通大学“明诚奖”荣誉（3分）</t>
  </si>
  <si>
    <t>1.2024年1月获得全民科普消防知识竞赛一等奖（4分）；2.2023年12月获得中华思想文化术语大赛全国金奖（4分）</t>
  </si>
  <si>
    <t>宋杰</t>
  </si>
  <si>
    <t>2023年12月:“华为杯”第20届中国研究生数学建模竞赛成功参与奖(5分):</t>
  </si>
  <si>
    <t>2023-2024学年担任党支部书记，3分；</t>
  </si>
  <si>
    <t>2023年第三届《英语世界》杯全国大学生翻译大赛一等奖（4分)</t>
  </si>
  <si>
    <r>
      <rPr>
        <sz val="12"/>
        <rFont val="SimSun"/>
        <charset val="134"/>
      </rPr>
      <t>代盛仪</t>
    </r>
  </si>
  <si>
    <t>1、境内会议2024世界交通运输大会：2024年6月27-29日、青岛；</t>
  </si>
  <si>
    <t>1、2023年9月，获全国大学生心理测评暨心理知识竞赛一等奖，4分;2、2023年9月，获全国大学生人工智能知识竞赛一等奖，4分。</t>
  </si>
  <si>
    <t>郝子萱</t>
  </si>
  <si>
    <t>2023-2024学年担任权益委员，1分；</t>
  </si>
  <si>
    <t>1、2024年1月，获优秀三助研究生，3分
2、2023年1月，或明诚奖，3分</t>
  </si>
  <si>
    <t>全国大学生翻译大赛三等奖（2分)；
第二届“BETT杯”全国大学生英语阅读大赛二等奖</t>
  </si>
  <si>
    <t>皮雪清</t>
  </si>
  <si>
    <t>宫丽婷</t>
  </si>
  <si>
    <t>1）一种基于病害掩码图像的路面病害特征提取方法（受理，二作）；
2）一种用于对道路病害模型在环像素级标注及病害分级方法（受理，二作）；
3）一种驾驶经验提醒导航文本生成系统及方法（受理，二作）；
4）一种基于多无人机图像的道路车辆轨迹提取方法（受理，二作）；
5）一种弱势道路使用者事故风险评估方法（授权，一作）；
6）基于航拍视频多维特征的弱势道路使用者轨迹重建方法（受理，三作）；
7）一种基于航拍视频轨迹提取的城市快速路交织区划分方法（受理，二作）
8）一种减少博弈时间的城市快速路交织区管控及评估方法
（受理，二作）</t>
  </si>
  <si>
    <t>王睿琛</t>
  </si>
  <si>
    <t>境内高水平会议第三届全国热安全科学与技术研讨会：2024.8.20-21（合肥）</t>
  </si>
  <si>
    <t>2023年12月华为杯”第二十届中国研究生数学建模竞赛一等奖</t>
  </si>
  <si>
    <t>2023年全国大学生创新创业能力大赛一等奖</t>
  </si>
  <si>
    <t>陈澄</t>
  </si>
  <si>
    <t xml:space="preserve">傅志坚,魏鹏臣，陈澄等,Experimental Study on Enhancing Pedestrian Efficiency and Crowd Safety with Regula Sound under Open Boundaries（JCR Q1，除导师三作，2024年9月）(7.5) </t>
  </si>
  <si>
    <t>黄琦, 刘晓波, 陈澄, 冯宇静, 罗琳, 傅志坚. 一种基于模型的疏散模拟方法、装置，电子设备及存储介质.（授权，三作）</t>
  </si>
  <si>
    <t>黄然</t>
  </si>
  <si>
    <t>1. 隧道内运动列车火灾预测方法、装置、设备及存储介质（受理，一作）
2. 考虑救生衣存放位置的邮轮人员最优疏散路径规划方法（受理，三作）
3. 一种基于洪水漫延的人员疏散方法、装置、设备及介质（受理，三作）</t>
  </si>
  <si>
    <t>“华为杯”第20届中国研究生数学建模竞赛成功参与奖</t>
  </si>
  <si>
    <t>陈姣璇</t>
  </si>
  <si>
    <t>2024年“华夏杯”全民国学知识大会一等奖4分；2024年“文化强国杯”全国高校文学知识挑战赛一等奖4分；2024年全国大学生创新创业能力大赛一等4分</t>
  </si>
  <si>
    <t>黄胤</t>
  </si>
  <si>
    <t>10班</t>
  </si>
  <si>
    <t>罗诗涵</t>
  </si>
  <si>
    <t>2024年12月获得华为杯第二十届中国研究生数学建模竞赛三等奖</t>
  </si>
  <si>
    <t>2023-2024学年，担任文娱委员， 1分</t>
  </si>
  <si>
    <t>2024年5月，获西南交通大学优秀共青团员，3分
2022-2023 获得校级明诚奖，3分</t>
  </si>
  <si>
    <t xml:space="preserve">2023年11月，第二届“BETT杯”全国大学生英语词汇大赛二等奖，3分
</t>
  </si>
  <si>
    <t>石宇航</t>
  </si>
  <si>
    <t>1、2023年12月：“华为杯”第20届中国研究生数学建模竞赛三等奖（10分）；</t>
  </si>
  <si>
    <t>潘晴</t>
  </si>
  <si>
    <t>2023-2024学年，担任班长， 3分</t>
  </si>
  <si>
    <t>2023年12月获优秀研究生干部，3分</t>
  </si>
  <si>
    <t>全国大学生英语词汇大赛2分</t>
  </si>
  <si>
    <t>张朋</t>
  </si>
  <si>
    <t>2023年12月获得华为杯第二十届中国研究生数学建模竞赛三等奖</t>
  </si>
  <si>
    <t>刘星宇</t>
  </si>
  <si>
    <t>张璐</t>
  </si>
  <si>
    <t>1、2023年12月：“华为杯”第20届中国研究生数学建模竞赛成功参赛奖（5分）；</t>
  </si>
  <si>
    <t>1、2023-2024学年，担任班级团支书，3分</t>
  </si>
  <si>
    <t>1、2024年1月，获西南交通大学优秀三助研究生，3分；
2、2024年4月，获西南交通大学优秀团干部，3分；
3、2023年12月，四川省综合素质A级证书，8分。</t>
  </si>
  <si>
    <t>卢锦澎</t>
  </si>
  <si>
    <r>
      <rPr>
        <sz val="12"/>
        <rFont val="宋体"/>
        <charset val="134"/>
      </rPr>
      <t>卢锦澎</t>
    </r>
    <r>
      <rPr>
        <sz val="12"/>
        <rFont val="Times New Roman"/>
        <family val="1"/>
      </rPr>
      <t>,</t>
    </r>
    <r>
      <rPr>
        <sz val="12"/>
        <rFont val="宋体"/>
        <charset val="134"/>
      </rPr>
      <t>梁宏斌</t>
    </r>
    <r>
      <rPr>
        <sz val="12"/>
        <rFont val="Times New Roman"/>
        <family val="1"/>
      </rPr>
      <t>.</t>
    </r>
    <r>
      <rPr>
        <sz val="12"/>
        <rFont val="宋体"/>
        <charset val="134"/>
      </rPr>
      <t>基于深度</t>
    </r>
    <r>
      <rPr>
        <sz val="12"/>
        <rFont val="Times New Roman"/>
        <family val="1"/>
      </rPr>
      <t>Q</t>
    </r>
    <r>
      <rPr>
        <sz val="12"/>
        <rFont val="宋体"/>
        <charset val="134"/>
      </rPr>
      <t>网络的机器人路径规划研究综述</t>
    </r>
    <r>
      <rPr>
        <sz val="12"/>
        <rFont val="Times New Roman"/>
        <family val="1"/>
      </rPr>
      <t>(</t>
    </r>
    <r>
      <rPr>
        <sz val="12"/>
        <rFont val="宋体"/>
        <charset val="134"/>
      </rPr>
      <t>北大核心</t>
    </r>
    <r>
      <rPr>
        <sz val="12"/>
        <rFont val="Times New Roman"/>
        <family val="1"/>
      </rPr>
      <t>,</t>
    </r>
    <r>
      <rPr>
        <sz val="12"/>
        <rFont val="宋体"/>
        <charset val="134"/>
      </rPr>
      <t>一作</t>
    </r>
    <r>
      <rPr>
        <sz val="12"/>
        <rFont val="Times New Roman"/>
        <family val="1"/>
      </rPr>
      <t>,2024</t>
    </r>
    <r>
      <rPr>
        <sz val="12"/>
        <rFont val="宋体"/>
        <charset val="134"/>
      </rPr>
      <t>年</t>
    </r>
    <r>
      <rPr>
        <sz val="12"/>
        <rFont val="Times New Roman"/>
        <family val="1"/>
      </rPr>
      <t>6</t>
    </r>
    <r>
      <rPr>
        <sz val="12"/>
        <rFont val="宋体"/>
        <charset val="134"/>
      </rPr>
      <t>月</t>
    </r>
    <r>
      <rPr>
        <sz val="12"/>
        <rFont val="Times New Roman"/>
        <family val="1"/>
      </rPr>
      <t>)(10</t>
    </r>
    <r>
      <rPr>
        <sz val="12"/>
        <rFont val="宋体"/>
        <charset val="134"/>
      </rPr>
      <t>分</t>
    </r>
    <r>
      <rPr>
        <sz val="12"/>
        <rFont val="Times New Roman"/>
        <family val="1"/>
      </rPr>
      <t>)</t>
    </r>
  </si>
  <si>
    <t xml:space="preserve">1、2023年12月：“华为杯”第20届中国研究生数学建模竞赛三等奖（10分）；
</t>
  </si>
  <si>
    <t>2、2024年6月：第21届五一数学建模竞赛二等奖（3分）；</t>
  </si>
  <si>
    <t>陈风莹</t>
  </si>
  <si>
    <t>1.2023-2024担任班级党支部书记，3分；
2.2023-2024担任交运学院研究生会文体部副部长，1分。</t>
  </si>
  <si>
    <t>1.2022-2023 获得校级明诚奖，3分</t>
  </si>
  <si>
    <t>1.2024年6月，获第四届全国大学生心理测评暨心理知识竞赛一等奖，4分；
2.第二届“中外传播杯”全国大学生英语翻译大赛A组一等奖，4分</t>
  </si>
  <si>
    <t>李璇</t>
  </si>
  <si>
    <t>李璇，鄢伟安等.重大突发公共卫生事件下医疗废物应急逆向物流网络设计（北大核心，第一作者，2024年4月）（7分）</t>
  </si>
  <si>
    <t>2、2024年5月：第5届全国高等院校大学生英语能力大赛一等奖（4分）</t>
  </si>
  <si>
    <t>李成杰</t>
  </si>
  <si>
    <t>2023-2024学年担任党支部宣传委员，2分</t>
  </si>
  <si>
    <t>石思宇</t>
  </si>
  <si>
    <t xml:space="preserve">2023年12月：“华为杯”第二十届中国研究生数学建模竞赛三等奖（10分）
</t>
  </si>
  <si>
    <t>2023年12月获得明诚奖，3分</t>
  </si>
  <si>
    <t>2024年5月，大学生丝绸之路主题知识竞赛（特等奖），4分</t>
  </si>
  <si>
    <t>安媚童</t>
  </si>
  <si>
    <t>1、Qichen Ou, Mi Gan, Meitong An等. Road-Rail Intermodal Hubs Site Selection Based on Road Freight Demand Mining: A Case from Beijing-Tianjin-Hebei Region(JCR Q4， 除导师外二作，2024年1月）（12.5分）</t>
  </si>
  <si>
    <t>1.境内国际会议;2024年6月、成都、参与现场论文汇报（3分）</t>
  </si>
  <si>
    <t>1、2024年7月，获四川省综合素质A级，8分</t>
  </si>
  <si>
    <t>郑倩</t>
  </si>
  <si>
    <t xml:space="preserve">1.郑倩，甘蜜，姚竹，魏力飞，面向高速铁路货运站选址的深度学习模型研究（高水平中文期刊，铁道学报，一作，2024年7月）（50分）
</t>
  </si>
  <si>
    <t>1. 全国大学生英语词汇大赛一等奖（4分）</t>
  </si>
  <si>
    <t>何昱欣</t>
  </si>
  <si>
    <t>1、何昱欣，甘蜜，钱秋君，刘晓波.基于出行链视角的城际货车出行偏好挖掘方法研究（高水平中文期刊，一作，2024年4月）（35分）；</t>
  </si>
  <si>
    <t>张培根</t>
  </si>
  <si>
    <t>Liu Bao, Peigen Zhang等，Supply–Demand Matching of Engineering Construction Materials in Complex Mountainous Areas Based on Complex Environment Two-Stage Stochastic Programing（JCR Q1，二作，2024年8月）</t>
  </si>
  <si>
    <t>刘颖</t>
  </si>
  <si>
    <t>“华为杯”第二十届中国研究生数学建模竞赛成功参与奖</t>
  </si>
  <si>
    <t>张禧萌</t>
  </si>
  <si>
    <t>1. 院研究生会部长，优秀</t>
  </si>
  <si>
    <t>1. 23年明诚奖</t>
  </si>
  <si>
    <t>1. 23年高校物理挑战赛二等奖；
2. 2023全国大学生环保知识大赛一等奖；
3. 23年全国大学生英语词汇挑战赛一等奖</t>
  </si>
  <si>
    <t>熊楠</t>
  </si>
  <si>
    <t>1、“华为杯”第19届中国研究生数学建模竞赛成功参与奖（5分）；</t>
  </si>
  <si>
    <t>1、2023-2024学年，担任学习委员，1分；</t>
  </si>
  <si>
    <t xml:space="preserve">1、2023第二届大学生AI科技竞赛 一等奖，4分；
2、2023年全国大学生网络安全专题竞赛 一等奖，4分；
</t>
  </si>
  <si>
    <t>丁睿建</t>
  </si>
  <si>
    <t>1.2023年“应急进校园”全国大学生网络安全专题竞赛一等奖，4分    2. 中华思想文化术语大赛全国银奖，3分 3.第二届“BETT杯”全国大学生英语词汇二等奖（3）</t>
  </si>
  <si>
    <t>徐雨潇</t>
  </si>
  <si>
    <t>2023年12月获得明诚奖</t>
  </si>
  <si>
    <t>刘盛林</t>
  </si>
  <si>
    <r>
      <rPr>
        <sz val="12"/>
        <rFont val="Times New Roman"/>
        <family val="1"/>
      </rPr>
      <t>1</t>
    </r>
    <r>
      <rPr>
        <sz val="12"/>
        <rFont val="宋体"/>
        <charset val="134"/>
      </rPr>
      <t>、</t>
    </r>
    <r>
      <rPr>
        <sz val="12"/>
        <rFont val="Times New Roman"/>
        <family val="1"/>
      </rPr>
      <t>Wen Ji</t>
    </r>
    <r>
      <rPr>
        <sz val="12"/>
        <rFont val="宋体"/>
        <charset val="134"/>
      </rPr>
      <t>，</t>
    </r>
    <r>
      <rPr>
        <sz val="12"/>
        <rFont val="Times New Roman"/>
        <family val="1"/>
      </rPr>
      <t xml:space="preserve">Shenglin Liu, Ke Han et al. The Share-a-Ride Problem with mixed ride-hailing and logistic vehicles.
</t>
    </r>
    <r>
      <rPr>
        <sz val="12"/>
        <rFont val="宋体"/>
        <charset val="134"/>
      </rPr>
      <t>（</t>
    </r>
    <r>
      <rPr>
        <sz val="12"/>
        <rFont val="Times New Roman"/>
        <family val="1"/>
      </rPr>
      <t>JCR Q1</t>
    </r>
    <r>
      <rPr>
        <sz val="12"/>
        <rFont val="宋体"/>
        <charset val="134"/>
      </rPr>
      <t>，二作，</t>
    </r>
    <r>
      <rPr>
        <sz val="12"/>
        <rFont val="Times New Roman"/>
        <family val="1"/>
      </rPr>
      <t>2024</t>
    </r>
    <r>
      <rPr>
        <sz val="12"/>
        <rFont val="宋体"/>
        <charset val="134"/>
      </rPr>
      <t>年</t>
    </r>
    <r>
      <rPr>
        <sz val="12"/>
        <rFont val="Times New Roman"/>
        <family val="1"/>
      </rPr>
      <t>9</t>
    </r>
    <r>
      <rPr>
        <sz val="12"/>
        <rFont val="宋体"/>
        <charset val="134"/>
      </rPr>
      <t>月）（</t>
    </r>
    <r>
      <rPr>
        <sz val="12"/>
        <rFont val="Times New Roman"/>
        <family val="1"/>
      </rPr>
      <t>37.5</t>
    </r>
    <r>
      <rPr>
        <sz val="12"/>
        <rFont val="宋体"/>
        <charset val="134"/>
      </rPr>
      <t>分）；</t>
    </r>
  </si>
  <si>
    <t>许源</t>
  </si>
  <si>
    <t xml:space="preserve">1、许源，陆良等.基于改进密度峰值聚类的路网子区动态划分方法
（中文核心）（7分）；
</t>
  </si>
  <si>
    <t>1、2023-2024学年，担任宣传委员，1分；2、2023-2024学年交通运输与物流学院研究生会副部长，1分；</t>
  </si>
  <si>
    <t>1、2024年7月，获四川省A级证书，8分；2、2023年12月，获西南交通大学优秀研究生，3分</t>
  </si>
  <si>
    <t>1、2023年11月，获交通运输与物流学院研究生会“内部素质拓展活动”一等奖，2分；</t>
  </si>
  <si>
    <t>谢栋城</t>
  </si>
  <si>
    <t xml:space="preserve">1、发明专利受理：一种基于 TCS 的残障人群出行引导辅助方法（202410282913.0  第1署名）（5分）；  
</t>
  </si>
  <si>
    <t xml:space="preserve">1、2023年9月：“华为杯”第20届中国研究生数学建模竞赛三等奖（10分）；
2、2023年11月：第九届中国研究生智慧城市技术与创意设计大赛三等奖（10分）；
</t>
  </si>
  <si>
    <t>（1）2023年“应急进校园”全国大学生心理健康专题竞赛 一等奖  4分
（2）2023年全国青少年国家粮食安全专题竞赛 一等奖  4分
（3）“智能时代，智赢未来”2023年第二届大学生AI科技竞赛 一等奖  4分    （4）2023年11月：第二届“BETTE”杯全国大学生英语词汇大赛一等奖（4分）</t>
  </si>
  <si>
    <t>11班</t>
  </si>
  <si>
    <t>谈力</t>
  </si>
  <si>
    <t>Jiang 等.Platoon-aware cooperative lane-changing startegy for connected automated vehicles in mixed traffic flow （JCR Q2，除导师外一作，2024年3月）（52.5分）</t>
  </si>
  <si>
    <t>1.发明专利已授权：一种编队感知的智能网联汽车协同变道方法（ZL 202410156226.4，除导师外第1署名）(31.5分)</t>
  </si>
  <si>
    <t>优秀班集体（3分）</t>
  </si>
  <si>
    <t>任文宇</t>
  </si>
  <si>
    <t>唐敏</t>
  </si>
  <si>
    <t>1、2023-2024学年，担任党支部书记，3分</t>
  </si>
  <si>
    <t>杨红</t>
  </si>
  <si>
    <t>杨红，汤银英等.基于广义随机 Petri 网的口岸站通关流程优化—以磨憨口岸站为例（北大核心，一作，2024年1月）（7分）</t>
  </si>
  <si>
    <t>2023年9月：“华为杯”第20届中国研究生数学建模竞赛三等奖（10分）</t>
  </si>
  <si>
    <t>2024年6月五一数学建模二等奖（3分）</t>
  </si>
  <si>
    <t>王云彪</t>
  </si>
  <si>
    <t>Wang 等 Analysis on pulse rate variability for pilot workload assessment based on wearable sensor （JCR Q2，一作，2024年8月）（52.5分）</t>
  </si>
  <si>
    <t>（1）2023年12月：“华为杯”第二十届中国研究生数学建模竞赛三等奖（10分）；
（2）2024年4月：正大杯第十四届全国大学生市场调查与分析大赛四川赛区一等奖（15分）</t>
  </si>
  <si>
    <t>邹加</t>
  </si>
  <si>
    <t>1. 第七届全国跨境电商专业能力大赛二等奖；
2. 2023 年大学生数字技能应用大赛“互联网+”技能应用赛道全国三等奖。1.2023 年“外文奖”全国大学生英语语法大赛全国二等奖；
2.2023 年四川省计算机能力挑战赛暨第五届全国高校计算机
能力挑战赛四川赛区二等奖；</t>
  </si>
  <si>
    <t>李东婕</t>
  </si>
  <si>
    <t>1. Wu, A., Hu, L*., Li. D等. A Queue-SEIAR Model: Revealing the Transmission Mechanism of Epidemics in a Metro Line from a Meso Level. (JCR Q1，除导师外二作，2024年8月)(37.5分)；2. 胡路，李东婕等.长大隧道施工车辆时刻表和运行路径协同优化 (高水平中文期刊，除导师外一作，2024年1月)（35分）。</t>
  </si>
  <si>
    <t>2023年10月：“华为杯”第20届中国研究生数学建模竞赛国家级二等奖（15分）</t>
  </si>
  <si>
    <t>李召</t>
  </si>
  <si>
    <t>1、2024世界交通运输大会：2024.6.28、山东青岛；（3分）</t>
  </si>
  <si>
    <t>2023年10月：“华为杯”第20届中国研究生数学建模竞赛成功参与奖（5分）</t>
  </si>
  <si>
    <t>2023年12月，获校级优秀研究生，3分；优秀班集体（3分）</t>
  </si>
  <si>
    <t>徐梦婷</t>
  </si>
  <si>
    <t>2023年9月：“华为杯”第20届中国研究生数学建模竞赛成功参与奖（5分）</t>
  </si>
  <si>
    <t>江山</t>
  </si>
  <si>
    <t>1彭其渊，江山等.多干扰下地铁列车运行与车底周转一体化调整优化（高水平中文期刊，除导师外一作，2024年8月）（35分）</t>
  </si>
  <si>
    <t>1.境外国际会议：2023 INFOMRS年会，2023年10月、美国凤凰城；（0分，无宣读论文证明）</t>
  </si>
  <si>
    <t>1.2023年10月：INFORMS RAS问题求解竞赛一等奖（30分）；2.2023年9月：“华为杯”第20届中国研究生数学建模竞赛二等奖（15分）</t>
  </si>
  <si>
    <t>1.2023-2024学年，担任班级学习委员，1分</t>
  </si>
  <si>
    <t>1.“智能时代,智赢未来”2023第二届大学生AI科技竞赛一等奖，4分；2.全国青少年国家粮食安全专题竞赛一等奖，4分</t>
  </si>
  <si>
    <t>宋政雨</t>
  </si>
  <si>
    <t>2023年12月，获校级优秀研究生干部，3分；优秀班集体（3分）</t>
  </si>
  <si>
    <t>宋飞宇</t>
  </si>
  <si>
    <t>2023年9月：“华为杯”第20届中国研究生数学建模竞赛二等奖（15分）</t>
  </si>
  <si>
    <t>刘璐娜</t>
  </si>
  <si>
    <t>1.2023年9月：“华为杯”第20届中国研究生数学建模竞赛三等奖（10分）；</t>
  </si>
  <si>
    <t>1、2023年10月，“智能时代,智赢未来’第二届大学生AI科技竞赛一等奖，4分；2、2023年10月，全国青少年国家粮食安全专题竞赛一等奖，4分；3、2023年12月，“应急进校园”全国大学生心理健康专题竞赛一等奖，4分；</t>
  </si>
  <si>
    <t>2022200748</t>
  </si>
  <si>
    <t>李沁洋</t>
  </si>
  <si>
    <t>1、李沁洋，彭其渊等.基于列生成算法的高速铁路动车组运用调整优化
（2024年6月）（7分）；</t>
  </si>
  <si>
    <t>1、INFORMS(RAS)问题求解竞赛一等奖（30分）2、2023年12月：“华为杯”第20届中国研究生数学建模竞赛二等奖（15分）；</t>
  </si>
  <si>
    <t>1、2024年6月，获“第四届全国大学生心理测评暨心理知识竞赛”一等奖，4分；2、2023年10月，获第二届大学生AI科技竞赛一等奖，4分；</t>
  </si>
  <si>
    <t>张奕童</t>
  </si>
  <si>
    <t>发明专利受理：一种基于离散选择与组合拍卖的网约出租车远单匹配
与定价方法（202311738074.0 除导师外第 2 署名）（1.5分）</t>
  </si>
  <si>
    <t>陈荻</t>
  </si>
  <si>
    <t>1.2023年12月：“华为杯”第二十届中国研究生数学建模竞赛三等奖（10分）；</t>
  </si>
  <si>
    <t>1.2023-2024学年，担任副班长，2分。</t>
  </si>
  <si>
    <t>1.四川省综合素质A级，省部级荣誉称号，8分；
2.四川省青年志愿者，省部级荣誉称号，8分；优秀班集体（3分）</t>
  </si>
  <si>
    <t>2024年7月：第二十一届五一数学建模竞赛二等奖（3分）
3.2023年10月：外研社全国大学生英语单词大赛特等奖（4分）。</t>
  </si>
  <si>
    <t>刘洪汛</t>
  </si>
  <si>
    <t>1、发明专利受理：一种充电站充电策略和行程定价策略的优化方法和.装置（202410959267.7 除导师外第2署名）（1.5分）</t>
  </si>
  <si>
    <t>1.2023年12月：华为杯第二十届中国研究生数学建模竞赛 三等奖（10分）</t>
  </si>
  <si>
    <t>1.2023-2024学年，担任权益委员，1分</t>
  </si>
  <si>
    <t>王锐其</t>
  </si>
  <si>
    <t>1.Ding Hongliang,Wang Ruiqi等，Quantifying the heterogeneity impact of risk factors on regional bicycle crash frequency: A hybrid approach of clustering and random parameter model（JCR Q1，二作，2024年8月）（37.5分）;2.Ding Hongliang,Wang Ruiqi等，A hybrid approach for modeling bicycle crash frequencies: Integrating random forest based SHAP model with random parameter negative binomial regression model（JCR Q1，二作，2024年9月）（37.5分）;3.Zhao Yu,Sun Zhanbo等，How traffic density and trucks influence discretionary lane changes on freeways: An empirical analysis（高水平论文，除导师外三作，2024年7月）（2.5分）</t>
  </si>
  <si>
    <t>1.境内高水平会议：世界交通运输大会(WTC),2024年6月,青岛（3分）</t>
  </si>
  <si>
    <t>张洋</t>
  </si>
  <si>
    <t>优秀班集体（3分）
2023年12月 获校级优秀研究生，3分</t>
  </si>
  <si>
    <t>2023年11月，获得“运达杯”网球团体全校第二名，2分</t>
  </si>
  <si>
    <t>熊子昂</t>
  </si>
  <si>
    <t>1、2024年5月，获第五届大学生“丝绸之路”主题知识竞赛一等奖，4分；
2、2024年6月，获第四届全国大学生生态环境保护竞赛省赛一等奖，4分；
3、2023年12月，获“应急进校园”全国大学生心理健康专题竞赛一等奖，4分；</t>
  </si>
  <si>
    <t>邓浩伟</t>
  </si>
  <si>
    <t>1. Linear internal stability for mixed traffic flow of CAVs with different automation levels（52.5分）</t>
  </si>
  <si>
    <t>1、2023年9月：“华为杯”第20届中国研究生数学建模竞赛二等奖（15分）；</t>
  </si>
  <si>
    <t>朱文兵</t>
  </si>
  <si>
    <t>1.ICCASIT 2023，2023年10月，大理（3分）</t>
  </si>
  <si>
    <t>1、2023年9月：“华为杯”第20届中国研究生数学建模竞赛三等奖（10分）；</t>
  </si>
  <si>
    <t>1.2023年10月: 第二届“BETT”杯全国大学生英语翻译 二等奖 （3分）</t>
  </si>
  <si>
    <t>钟兴莉</t>
  </si>
  <si>
    <t>1、2023年9月：“华为杯”第20届中国研究生数学建模竞赛成功参与奖（5分）；</t>
  </si>
  <si>
    <t>1.2023-2024学年，担任组织委员，1分</t>
  </si>
  <si>
    <t>1.2023年12月，获校级明诚奖，3分；优秀班集体（3分）</t>
  </si>
  <si>
    <t>徐菀徽</t>
  </si>
  <si>
    <t>1、2023 年全国大学生英语翻译大赛研究生组三等奖，2分
2、2023 年全国青少年国家粮食安全专题竞赛一等奖，4分</t>
  </si>
  <si>
    <t>吴林鸿</t>
  </si>
  <si>
    <t>薛锋，吴林鸿等. 基于MI-PSO-RBF神经网络的铁路客货运量预测研究（北大核心，除导师外一作，2024年9月）（7分）
薛锋，吴林鸿等.铁路行业主要指标的预测及发展趋势（其他期刊，除导师外一作，2024年8月）(0分)</t>
  </si>
  <si>
    <t xml:space="preserve">2023-2024学年担任党支部组织委员，2分
</t>
  </si>
  <si>
    <t xml:space="preserve">"智能时代，智赢未来"2023第二届大学生AI科技竞赛一等奖，4分
</t>
  </si>
  <si>
    <t>谢俊濠</t>
  </si>
  <si>
    <t>1.2023年12月，第二十届华为杯数学建模比赛成功参与奖（5分）</t>
  </si>
  <si>
    <t>张潇元</t>
  </si>
  <si>
    <t>2023-2024学年担任团支书，3分</t>
  </si>
  <si>
    <t>邹新仟</t>
  </si>
  <si>
    <t>刘秋奇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</si>
</sst>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yyyy&quot;年&quot;m&quot;月&quot;;@"/>
    <numFmt numFmtId="177" formatCode="0.00_ "/>
  </numFmts>
  <fonts count="11">
    <font>
      <sz val="11"/>
      <color theme="1"/>
      <name val="宋体"/>
      <charset val="134"/>
      <scheme val="minor"/>
    </font>
    <font>
      <sz val="12"/>
      <name val="宋体"/>
      <charset val="134"/>
      <scheme val="minor"/>
    </font>
    <font>
      <b/>
      <sz val="12"/>
      <name val="宋体"/>
      <charset val="134"/>
      <scheme val="minor"/>
    </font>
    <font>
      <sz val="12"/>
      <name val="SimSun"/>
      <charset val="134"/>
    </font>
    <font>
      <sz val="12"/>
      <name val="宋体"/>
      <charset val="134"/>
    </font>
    <font>
      <sz val="12"/>
      <name val="华文仿宋"/>
      <charset val="134"/>
    </font>
    <font>
      <sz val="12"/>
      <name val="等线"/>
      <charset val="134"/>
    </font>
    <font>
      <sz val="12"/>
      <name val="楷体"/>
      <charset val="134"/>
    </font>
    <font>
      <sz val="12"/>
      <name val="Times New Roman"/>
      <family val="1"/>
    </font>
    <font>
      <sz val="11"/>
      <color indexed="8"/>
      <name val="宋体"/>
      <charset val="134"/>
    </font>
    <font>
      <sz val="9"/>
      <name val="宋体"/>
      <family val="3"/>
      <charset val="134"/>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s>
  <cellStyleXfs count="2">
    <xf numFmtId="0" fontId="0" fillId="0" borderId="0">
      <alignment vertical="center"/>
    </xf>
    <xf numFmtId="0" fontId="9" fillId="0" borderId="0">
      <alignment vertical="center"/>
    </xf>
  </cellStyleXfs>
  <cellXfs count="73">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2" xfId="0" applyFont="1" applyBorder="1" applyAlignment="1">
      <alignment horizontal="center" vertical="center"/>
    </xf>
    <xf numFmtId="0" fontId="4" fillId="0" borderId="2" xfId="0" applyFont="1" applyBorder="1" applyAlignment="1">
      <alignment horizontal="center" vertical="center"/>
    </xf>
    <xf numFmtId="0" fontId="3" fillId="0" borderId="2" xfId="0" applyFont="1" applyBorder="1" applyAlignment="1">
      <alignment horizontal="center" vertical="center" wrapText="1"/>
    </xf>
    <xf numFmtId="0" fontId="1" fillId="0" borderId="3"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3" xfId="0" applyFont="1" applyBorder="1" applyAlignment="1">
      <alignment horizontal="center" vertical="center" wrapText="1"/>
    </xf>
    <xf numFmtId="0" fontId="4" fillId="0" borderId="0" xfId="0" applyFont="1">
      <alignment vertical="center"/>
    </xf>
    <xf numFmtId="0" fontId="4" fillId="0" borderId="2" xfId="0" applyFont="1" applyBorder="1" applyAlignment="1">
      <alignment horizontal="center" vertical="center" wrapText="1"/>
    </xf>
    <xf numFmtId="49" fontId="1"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176" fontId="4" fillId="0" borderId="2"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left" vertical="center" wrapText="1"/>
    </xf>
    <xf numFmtId="177" fontId="1" fillId="0" borderId="1" xfId="0" applyNumberFormat="1" applyFont="1" applyBorder="1" applyAlignment="1">
      <alignment horizontal="center" vertical="center" wrapText="1"/>
    </xf>
    <xf numFmtId="177" fontId="1" fillId="0" borderId="1" xfId="0" applyNumberFormat="1" applyFont="1" applyBorder="1" applyAlignment="1">
      <alignment horizontal="center" vertical="center"/>
    </xf>
    <xf numFmtId="177" fontId="1" fillId="0" borderId="8" xfId="0" applyNumberFormat="1" applyFont="1" applyBorder="1" applyAlignment="1">
      <alignment horizontal="center" vertical="center" wrapText="1"/>
    </xf>
    <xf numFmtId="0" fontId="4" fillId="0" borderId="1" xfId="0" applyFont="1" applyBorder="1" applyAlignment="1">
      <alignment horizontal="center" vertical="center"/>
    </xf>
    <xf numFmtId="0" fontId="1" fillId="0" borderId="1" xfId="0" applyFont="1" applyBorder="1">
      <alignment vertical="center"/>
    </xf>
    <xf numFmtId="0" fontId="1" fillId="0" borderId="10" xfId="0" applyFont="1" applyBorder="1" applyAlignment="1">
      <alignment horizontal="center" vertical="center"/>
    </xf>
    <xf numFmtId="0" fontId="1" fillId="0" borderId="10" xfId="0" applyFont="1" applyBorder="1">
      <alignment vertical="center"/>
    </xf>
    <xf numFmtId="0" fontId="7" fillId="0" borderId="1" xfId="0" applyFont="1" applyBorder="1" applyAlignment="1">
      <alignment horizontal="center" vertical="center"/>
    </xf>
    <xf numFmtId="1" fontId="1" fillId="0" borderId="7" xfId="0" applyNumberFormat="1" applyFont="1" applyBorder="1" applyAlignment="1">
      <alignment horizontal="center" vertical="center" wrapText="1"/>
    </xf>
    <xf numFmtId="1" fontId="3" fillId="0" borderId="7"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2" fillId="0" borderId="7" xfId="0" applyFont="1" applyBorder="1" applyAlignment="1">
      <alignment horizontal="center" vertical="center" wrapText="1"/>
    </xf>
    <xf numFmtId="0" fontId="4" fillId="0" borderId="1" xfId="0" applyFont="1" applyBorder="1" applyAlignment="1">
      <alignment vertical="center" wrapText="1"/>
    </xf>
    <xf numFmtId="0" fontId="1" fillId="0" borderId="1" xfId="0" applyFont="1" applyBorder="1" applyAlignment="1">
      <alignment vertical="center" wrapText="1"/>
    </xf>
    <xf numFmtId="0" fontId="4" fillId="0" borderId="1" xfId="0" applyFont="1" applyBorder="1">
      <alignment vertical="center"/>
    </xf>
    <xf numFmtId="177" fontId="1" fillId="0" borderId="1" xfId="0" applyNumberFormat="1" applyFont="1" applyBorder="1">
      <alignment vertical="center"/>
    </xf>
    <xf numFmtId="0" fontId="1" fillId="0" borderId="1" xfId="0" applyFont="1" applyBorder="1" applyAlignment="1">
      <alignment horizontal="center" wrapText="1"/>
    </xf>
    <xf numFmtId="0" fontId="1" fillId="0" borderId="1" xfId="0" applyFont="1" applyBorder="1" applyAlignment="1">
      <alignment wrapText="1"/>
    </xf>
    <xf numFmtId="0" fontId="1" fillId="0" borderId="11" xfId="0" applyFont="1" applyBorder="1" applyAlignment="1">
      <alignment horizontal="center" vertical="center" wrapText="1"/>
    </xf>
    <xf numFmtId="49" fontId="1" fillId="0" borderId="0" xfId="0" applyNumberFormat="1" applyFont="1">
      <alignment vertical="center"/>
    </xf>
    <xf numFmtId="177" fontId="2" fillId="0" borderId="1" xfId="0" applyNumberFormat="1" applyFont="1" applyBorder="1" applyAlignment="1">
      <alignment horizontal="center" vertical="center"/>
    </xf>
    <xf numFmtId="0" fontId="4" fillId="0" borderId="1" xfId="0" applyFont="1" applyBorder="1" applyAlignment="1">
      <alignment horizontal="left" vertical="center" wrapText="1"/>
    </xf>
    <xf numFmtId="177" fontId="4" fillId="0" borderId="1" xfId="0" applyNumberFormat="1" applyFont="1" applyBorder="1" applyAlignment="1">
      <alignment horizontal="left" vertical="center" wrapText="1"/>
    </xf>
    <xf numFmtId="0" fontId="8" fillId="0" borderId="1" xfId="0" applyFont="1" applyBorder="1" applyAlignment="1">
      <alignment horizontal="center" vertical="center" wrapText="1"/>
    </xf>
    <xf numFmtId="49" fontId="1" fillId="0" borderId="7" xfId="0" applyNumberFormat="1" applyFont="1" applyBorder="1" applyAlignment="1">
      <alignment horizontal="center" vertical="center"/>
    </xf>
    <xf numFmtId="0" fontId="1" fillId="0" borderId="8" xfId="0" applyFont="1" applyBorder="1" applyAlignment="1">
      <alignment horizontal="center" vertical="center"/>
    </xf>
    <xf numFmtId="0" fontId="1" fillId="0" borderId="12"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1" fillId="0" borderId="0" xfId="0" applyFont="1" applyAlignment="1">
      <alignment vertical="center" wrapText="1"/>
    </xf>
    <xf numFmtId="0" fontId="4" fillId="0" borderId="0" xfId="0" applyFont="1" applyAlignment="1">
      <alignment vertical="center" wrapText="1"/>
    </xf>
    <xf numFmtId="0" fontId="1" fillId="0" borderId="0" xfId="0" applyFont="1" applyAlignment="1">
      <alignment horizontal="center" vertical="center"/>
    </xf>
    <xf numFmtId="177"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177" fontId="2" fillId="0" borderId="1" xfId="0" applyNumberFormat="1" applyFont="1" applyBorder="1" applyAlignment="1">
      <alignment horizontal="center" vertical="center" wrapText="1"/>
    </xf>
    <xf numFmtId="0" fontId="2" fillId="0" borderId="2" xfId="0" applyFont="1" applyBorder="1" applyAlignment="1">
      <alignment horizontal="center" vertical="center"/>
    </xf>
    <xf numFmtId="177" fontId="2" fillId="0" borderId="2" xfId="0" applyNumberFormat="1" applyFont="1" applyBorder="1" applyAlignment="1">
      <alignment horizontal="center" vertical="center"/>
    </xf>
    <xf numFmtId="177" fontId="2" fillId="0" borderId="5" xfId="0" applyNumberFormat="1" applyFont="1" applyBorder="1" applyAlignment="1">
      <alignment horizontal="center" vertical="center"/>
    </xf>
    <xf numFmtId="177" fontId="2" fillId="0" borderId="2"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cellXfs>
  <cellStyles count="2">
    <cellStyle name="常规" xfId="0" builtinId="0"/>
    <cellStyle name="常规 4" xfId="1" xr:uid="{00000000-0005-0000-0000-000031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26"/>
  <sheetViews>
    <sheetView tabSelected="1" zoomScale="70" zoomScaleNormal="70" workbookViewId="0">
      <pane xSplit="3" ySplit="2" topLeftCell="K207" activePane="bottomRight" state="frozen"/>
      <selection pane="topRight" activeCell="D1" sqref="D1"/>
      <selection pane="bottomLeft" activeCell="A3" sqref="A3"/>
      <selection pane="bottomRight" activeCell="T215" sqref="T215"/>
    </sheetView>
  </sheetViews>
  <sheetFormatPr defaultColWidth="9" defaultRowHeight="14.25"/>
  <cols>
    <col min="1" max="1" width="5" style="2" customWidth="1"/>
    <col min="2" max="2" width="18" style="2" customWidth="1"/>
    <col min="3" max="3" width="14.25" style="2" customWidth="1"/>
    <col min="4" max="4" width="29.25" style="2" customWidth="1"/>
    <col min="5" max="5" width="9.25" style="2" customWidth="1"/>
    <col min="6" max="6" width="16.5" style="2" customWidth="1"/>
    <col min="7" max="7" width="5.75" style="2" customWidth="1"/>
    <col min="8" max="8" width="26.25" style="2" customWidth="1"/>
    <col min="9" max="9" width="5.75" style="2" customWidth="1"/>
    <col min="10" max="10" width="14.625" style="2" customWidth="1"/>
    <col min="11" max="11" width="5.75" style="2" customWidth="1"/>
    <col min="12" max="12" width="23.5" style="2" customWidth="1"/>
    <col min="13" max="13" width="9.375" style="2" customWidth="1"/>
    <col min="14" max="14" width="23.75" style="2" customWidth="1"/>
    <col min="15" max="15" width="11.375" style="2" customWidth="1"/>
    <col min="16" max="16" width="25.75" style="2" customWidth="1"/>
    <col min="17" max="17" width="12.5" style="2" customWidth="1"/>
    <col min="18" max="18" width="11.5" style="2" customWidth="1"/>
    <col min="19" max="19" width="10" style="2" customWidth="1"/>
    <col min="20" max="20" width="32" style="2" customWidth="1"/>
    <col min="21" max="21" width="23.625" style="2" customWidth="1"/>
    <col min="22" max="22" width="47.875" style="2" customWidth="1"/>
    <col min="23" max="23" width="13" style="2" customWidth="1"/>
    <col min="24" max="24" width="14.875" style="2" customWidth="1"/>
    <col min="25" max="25" width="11.125" style="2" customWidth="1"/>
    <col min="26" max="26" width="9" style="2"/>
  </cols>
  <sheetData>
    <row r="1" spans="1:26">
      <c r="A1" s="60" t="s">
        <v>0</v>
      </c>
      <c r="B1" s="60" t="s">
        <v>1</v>
      </c>
      <c r="C1" s="60" t="s">
        <v>2</v>
      </c>
      <c r="D1" s="60" t="s">
        <v>3</v>
      </c>
      <c r="E1" s="60"/>
      <c r="F1" s="60"/>
      <c r="G1" s="60"/>
      <c r="H1" s="60"/>
      <c r="I1" s="60"/>
      <c r="J1" s="60"/>
      <c r="K1" s="60"/>
      <c r="L1" s="60"/>
      <c r="M1" s="60"/>
      <c r="N1" s="60"/>
      <c r="O1" s="60"/>
      <c r="P1" s="60"/>
      <c r="Q1" s="60"/>
      <c r="R1" s="60" t="s">
        <v>4</v>
      </c>
      <c r="S1" s="60" t="s">
        <v>5</v>
      </c>
      <c r="T1" s="60" t="s">
        <v>6</v>
      </c>
      <c r="U1" s="60"/>
      <c r="V1" s="60"/>
      <c r="W1" s="60" t="s">
        <v>7</v>
      </c>
      <c r="X1" s="60" t="s">
        <v>8</v>
      </c>
      <c r="Y1" s="60" t="s">
        <v>9</v>
      </c>
      <c r="Z1" s="58" t="s">
        <v>10</v>
      </c>
    </row>
    <row r="2" spans="1:26">
      <c r="A2" s="60"/>
      <c r="B2" s="60"/>
      <c r="C2" s="60"/>
      <c r="D2" s="3" t="s">
        <v>11</v>
      </c>
      <c r="E2" s="3" t="s">
        <v>12</v>
      </c>
      <c r="F2" s="3" t="s">
        <v>13</v>
      </c>
      <c r="G2" s="3" t="s">
        <v>12</v>
      </c>
      <c r="H2" s="3" t="s">
        <v>14</v>
      </c>
      <c r="I2" s="3" t="s">
        <v>12</v>
      </c>
      <c r="J2" s="3" t="s">
        <v>15</v>
      </c>
      <c r="K2" s="3" t="s">
        <v>12</v>
      </c>
      <c r="L2" s="3" t="s">
        <v>16</v>
      </c>
      <c r="M2" s="3" t="s">
        <v>12</v>
      </c>
      <c r="N2" s="3" t="s">
        <v>17</v>
      </c>
      <c r="O2" s="3" t="s">
        <v>12</v>
      </c>
      <c r="P2" s="3" t="s">
        <v>18</v>
      </c>
      <c r="Q2" s="3" t="s">
        <v>12</v>
      </c>
      <c r="R2" s="60"/>
      <c r="S2" s="60"/>
      <c r="T2" s="3" t="s">
        <v>19</v>
      </c>
      <c r="U2" s="3" t="s">
        <v>20</v>
      </c>
      <c r="V2" s="3" t="s">
        <v>21</v>
      </c>
      <c r="W2" s="60"/>
      <c r="X2" s="60"/>
      <c r="Y2" s="60"/>
      <c r="Z2" s="58"/>
    </row>
    <row r="3" spans="1:26" ht="105.75" customHeight="1">
      <c r="A3" s="4">
        <v>1</v>
      </c>
      <c r="B3" s="5">
        <v>2022211264</v>
      </c>
      <c r="C3" s="5" t="s">
        <v>22</v>
      </c>
      <c r="D3" s="5"/>
      <c r="E3" s="5"/>
      <c r="F3" s="5"/>
      <c r="G3" s="5"/>
      <c r="H3" s="5"/>
      <c r="I3" s="5"/>
      <c r="J3" s="6"/>
      <c r="K3" s="6"/>
      <c r="L3" s="6"/>
      <c r="M3" s="6"/>
      <c r="N3" s="6"/>
      <c r="O3" s="6"/>
      <c r="P3" s="6" t="s">
        <v>23</v>
      </c>
      <c r="Q3" s="6">
        <v>10</v>
      </c>
      <c r="R3" s="6">
        <f t="shared" ref="R3:R23" si="0">Q3+E3+I3+K3+M3+O3+G3</f>
        <v>10</v>
      </c>
      <c r="S3" s="6">
        <f t="shared" ref="S3:S23" si="1">R3*0.9</f>
        <v>9</v>
      </c>
      <c r="T3" s="6" t="s">
        <v>24</v>
      </c>
      <c r="U3" s="6" t="s">
        <v>25</v>
      </c>
      <c r="V3" s="6" t="s">
        <v>26</v>
      </c>
      <c r="W3" s="6">
        <v>10</v>
      </c>
      <c r="X3" s="4">
        <f t="shared" ref="X3:X23" si="2">W3*0.1</f>
        <v>1</v>
      </c>
      <c r="Y3" s="4">
        <f t="shared" ref="Y3:Y23" si="3">X3+S3</f>
        <v>10</v>
      </c>
      <c r="Z3" s="1"/>
    </row>
    <row r="4" spans="1:26" ht="109.5" customHeight="1">
      <c r="A4" s="4">
        <v>2</v>
      </c>
      <c r="B4" s="4">
        <v>2022211231</v>
      </c>
      <c r="C4" s="4" t="s">
        <v>27</v>
      </c>
      <c r="D4" s="4"/>
      <c r="E4" s="4"/>
      <c r="F4" s="4"/>
      <c r="G4" s="4"/>
      <c r="H4" s="4"/>
      <c r="I4" s="4"/>
      <c r="J4" s="6"/>
      <c r="K4" s="6"/>
      <c r="L4" s="6" t="s">
        <v>28</v>
      </c>
      <c r="M4" s="13">
        <v>1.25</v>
      </c>
      <c r="N4" s="6"/>
      <c r="O4" s="6"/>
      <c r="P4" s="6" t="s">
        <v>23</v>
      </c>
      <c r="Q4" s="6">
        <v>10</v>
      </c>
      <c r="R4" s="6">
        <f t="shared" si="0"/>
        <v>11.25</v>
      </c>
      <c r="S4" s="6">
        <f t="shared" si="1"/>
        <v>10.125</v>
      </c>
      <c r="T4" s="6"/>
      <c r="U4" s="6"/>
      <c r="V4" s="6" t="s">
        <v>29</v>
      </c>
      <c r="W4" s="6">
        <v>10</v>
      </c>
      <c r="X4" s="4">
        <f t="shared" si="2"/>
        <v>1</v>
      </c>
      <c r="Y4" s="4">
        <f t="shared" si="3"/>
        <v>11.125</v>
      </c>
      <c r="Z4" s="1"/>
    </row>
    <row r="5" spans="1:26" ht="28.5">
      <c r="A5" s="4">
        <v>3</v>
      </c>
      <c r="B5" s="4">
        <v>2022211218</v>
      </c>
      <c r="C5" s="4" t="s">
        <v>30</v>
      </c>
      <c r="D5" s="4"/>
      <c r="E5" s="4"/>
      <c r="F5" s="4"/>
      <c r="G5" s="4"/>
      <c r="H5" s="4"/>
      <c r="I5" s="4"/>
      <c r="J5" s="6"/>
      <c r="K5" s="6"/>
      <c r="L5" s="6"/>
      <c r="M5" s="6"/>
      <c r="N5" s="6"/>
      <c r="O5" s="6"/>
      <c r="P5" s="6"/>
      <c r="Q5" s="6"/>
      <c r="R5" s="6">
        <f t="shared" si="0"/>
        <v>0</v>
      </c>
      <c r="S5" s="6">
        <f t="shared" si="1"/>
        <v>0</v>
      </c>
      <c r="T5" s="6"/>
      <c r="U5" s="6" t="s">
        <v>25</v>
      </c>
      <c r="V5" s="6" t="s">
        <v>31</v>
      </c>
      <c r="W5" s="6">
        <v>7</v>
      </c>
      <c r="X5" s="4">
        <f t="shared" si="2"/>
        <v>0.70000000000000007</v>
      </c>
      <c r="Y5" s="4">
        <f t="shared" si="3"/>
        <v>0.70000000000000007</v>
      </c>
      <c r="Z5" s="1"/>
    </row>
    <row r="6" spans="1:26" ht="42.75">
      <c r="A6" s="4">
        <v>4</v>
      </c>
      <c r="B6" s="4">
        <v>2022211213</v>
      </c>
      <c r="C6" s="4" t="s">
        <v>32</v>
      </c>
      <c r="D6" s="4"/>
      <c r="E6" s="4"/>
      <c r="F6" s="4"/>
      <c r="G6" s="4"/>
      <c r="H6" s="4"/>
      <c r="I6" s="4"/>
      <c r="J6" s="6"/>
      <c r="K6" s="6"/>
      <c r="L6" s="6"/>
      <c r="M6" s="6"/>
      <c r="N6" s="6"/>
      <c r="O6" s="6"/>
      <c r="P6" s="6" t="s">
        <v>33</v>
      </c>
      <c r="Q6" s="6">
        <v>5</v>
      </c>
      <c r="R6" s="6">
        <f t="shared" si="0"/>
        <v>5</v>
      </c>
      <c r="S6" s="6">
        <f t="shared" si="1"/>
        <v>4.5</v>
      </c>
      <c r="T6" s="6"/>
      <c r="U6" s="6"/>
      <c r="V6" s="6"/>
      <c r="W6" s="6">
        <v>0</v>
      </c>
      <c r="X6" s="4">
        <f t="shared" si="2"/>
        <v>0</v>
      </c>
      <c r="Y6" s="4">
        <f t="shared" si="3"/>
        <v>4.5</v>
      </c>
      <c r="Z6" s="1"/>
    </row>
    <row r="7" spans="1:26" ht="71.25">
      <c r="A7" s="4">
        <v>5</v>
      </c>
      <c r="B7" s="4">
        <v>2022211229</v>
      </c>
      <c r="C7" s="4" t="s">
        <v>34</v>
      </c>
      <c r="D7" s="4"/>
      <c r="E7" s="4"/>
      <c r="F7" s="4"/>
      <c r="G7" s="4"/>
      <c r="H7" s="4"/>
      <c r="I7" s="4"/>
      <c r="J7" s="6"/>
      <c r="K7" s="6"/>
      <c r="L7" s="6"/>
      <c r="M7" s="6"/>
      <c r="N7" s="6"/>
      <c r="O7" s="6"/>
      <c r="P7" s="6" t="s">
        <v>33</v>
      </c>
      <c r="Q7" s="6">
        <v>5</v>
      </c>
      <c r="R7" s="6">
        <f t="shared" si="0"/>
        <v>5</v>
      </c>
      <c r="S7" s="6">
        <f t="shared" si="1"/>
        <v>4.5</v>
      </c>
      <c r="T7" s="6" t="s">
        <v>35</v>
      </c>
      <c r="U7" s="6" t="s">
        <v>36</v>
      </c>
      <c r="V7" s="6" t="s">
        <v>37</v>
      </c>
      <c r="W7" s="6">
        <v>10</v>
      </c>
      <c r="X7" s="4">
        <f t="shared" si="2"/>
        <v>1</v>
      </c>
      <c r="Y7" s="4">
        <f t="shared" si="3"/>
        <v>5.5</v>
      </c>
      <c r="Z7" s="1"/>
    </row>
    <row r="8" spans="1:26" ht="99.75">
      <c r="A8" s="4">
        <v>6</v>
      </c>
      <c r="B8" s="4">
        <v>2022211226</v>
      </c>
      <c r="C8" s="4" t="s">
        <v>38</v>
      </c>
      <c r="D8" s="4"/>
      <c r="E8" s="4"/>
      <c r="F8" s="4"/>
      <c r="G8" s="4"/>
      <c r="H8" s="4"/>
      <c r="I8" s="4"/>
      <c r="J8" s="6"/>
      <c r="K8" s="6"/>
      <c r="L8" s="6" t="s">
        <v>39</v>
      </c>
      <c r="M8" s="6">
        <v>2.25</v>
      </c>
      <c r="N8" s="6"/>
      <c r="O8" s="6"/>
      <c r="P8" s="6"/>
      <c r="Q8" s="6"/>
      <c r="R8" s="6">
        <f t="shared" si="0"/>
        <v>2.25</v>
      </c>
      <c r="S8" s="6">
        <f t="shared" si="1"/>
        <v>2.0249999999999999</v>
      </c>
      <c r="T8" s="6"/>
      <c r="U8" s="6"/>
      <c r="V8" s="6" t="s">
        <v>40</v>
      </c>
      <c r="W8" s="6">
        <v>10</v>
      </c>
      <c r="X8" s="4">
        <f t="shared" si="2"/>
        <v>1</v>
      </c>
      <c r="Y8" s="4">
        <f t="shared" si="3"/>
        <v>3.0249999999999999</v>
      </c>
      <c r="Z8" s="1"/>
    </row>
    <row r="9" spans="1:26" ht="42.75">
      <c r="A9" s="4">
        <v>7</v>
      </c>
      <c r="B9" s="4" t="s">
        <v>41</v>
      </c>
      <c r="C9" s="4" t="s">
        <v>42</v>
      </c>
      <c r="D9" s="4"/>
      <c r="E9" s="4"/>
      <c r="F9" s="4"/>
      <c r="G9" s="4"/>
      <c r="H9" s="4"/>
      <c r="I9" s="4"/>
      <c r="J9" s="6"/>
      <c r="K9" s="6"/>
      <c r="L9" s="6"/>
      <c r="M9" s="6"/>
      <c r="N9" s="6" t="s">
        <v>43</v>
      </c>
      <c r="O9" s="6">
        <v>3</v>
      </c>
      <c r="P9" s="6"/>
      <c r="Q9" s="6"/>
      <c r="R9" s="6">
        <f t="shared" si="0"/>
        <v>3</v>
      </c>
      <c r="S9" s="6">
        <f t="shared" si="1"/>
        <v>2.7</v>
      </c>
      <c r="T9" s="6"/>
      <c r="U9" s="6"/>
      <c r="V9" s="6"/>
      <c r="W9" s="6">
        <v>0</v>
      </c>
      <c r="X9" s="4">
        <f t="shared" si="2"/>
        <v>0</v>
      </c>
      <c r="Y9" s="4">
        <f t="shared" si="3"/>
        <v>2.7</v>
      </c>
      <c r="Z9" s="1"/>
    </row>
    <row r="10" spans="1:26" ht="85.5">
      <c r="A10" s="4">
        <v>8</v>
      </c>
      <c r="B10" s="4" t="s">
        <v>44</v>
      </c>
      <c r="C10" s="4" t="s">
        <v>45</v>
      </c>
      <c r="D10" s="6" t="s">
        <v>46</v>
      </c>
      <c r="E10" s="4">
        <v>7.5</v>
      </c>
      <c r="F10" s="4"/>
      <c r="G10" s="4"/>
      <c r="H10" s="4"/>
      <c r="I10" s="4"/>
      <c r="J10" s="6"/>
      <c r="K10" s="6"/>
      <c r="L10" s="6"/>
      <c r="M10" s="6"/>
      <c r="N10" s="6"/>
      <c r="O10" s="6"/>
      <c r="P10" s="6" t="s">
        <v>47</v>
      </c>
      <c r="Q10" s="6">
        <v>15</v>
      </c>
      <c r="R10" s="6">
        <f t="shared" si="0"/>
        <v>22.5</v>
      </c>
      <c r="S10" s="6">
        <f t="shared" si="1"/>
        <v>20.25</v>
      </c>
      <c r="T10" s="6"/>
      <c r="U10" s="6"/>
      <c r="V10" s="6" t="s">
        <v>48</v>
      </c>
      <c r="W10" s="6">
        <v>2</v>
      </c>
      <c r="X10" s="4">
        <f t="shared" si="2"/>
        <v>0.2</v>
      </c>
      <c r="Y10" s="4">
        <f t="shared" si="3"/>
        <v>20.45</v>
      </c>
      <c r="Z10" s="1"/>
    </row>
    <row r="11" spans="1:26" ht="71.25">
      <c r="A11" s="4">
        <v>9</v>
      </c>
      <c r="B11" s="4">
        <v>2022211212</v>
      </c>
      <c r="C11" s="4" t="s">
        <v>49</v>
      </c>
      <c r="D11" s="4"/>
      <c r="E11" s="4"/>
      <c r="F11" s="4"/>
      <c r="G11" s="4"/>
      <c r="H11" s="6" t="s">
        <v>50</v>
      </c>
      <c r="I11" s="4">
        <v>2</v>
      </c>
      <c r="J11" s="6"/>
      <c r="K11" s="6"/>
      <c r="L11" s="6"/>
      <c r="M11" s="6"/>
      <c r="N11" s="6"/>
      <c r="O11" s="6"/>
      <c r="P11" s="6"/>
      <c r="Q11" s="6"/>
      <c r="R11" s="6">
        <f t="shared" si="0"/>
        <v>2</v>
      </c>
      <c r="S11" s="6">
        <f t="shared" si="1"/>
        <v>1.8</v>
      </c>
      <c r="T11" s="6"/>
      <c r="U11" s="6"/>
      <c r="V11" s="6" t="s">
        <v>51</v>
      </c>
      <c r="W11" s="6">
        <v>10</v>
      </c>
      <c r="X11" s="4">
        <f t="shared" si="2"/>
        <v>1</v>
      </c>
      <c r="Y11" s="4">
        <f t="shared" si="3"/>
        <v>2.8</v>
      </c>
      <c r="Z11" s="1"/>
    </row>
    <row r="12" spans="1:26" ht="28.5">
      <c r="A12" s="4">
        <v>10</v>
      </c>
      <c r="B12" s="4">
        <v>2022211249</v>
      </c>
      <c r="C12" s="4" t="s">
        <v>52</v>
      </c>
      <c r="D12" s="4"/>
      <c r="E12" s="4"/>
      <c r="F12" s="4"/>
      <c r="G12" s="4"/>
      <c r="H12" s="4"/>
      <c r="I12" s="4"/>
      <c r="J12" s="6"/>
      <c r="K12" s="6"/>
      <c r="L12" s="6"/>
      <c r="M12" s="6"/>
      <c r="N12" s="6"/>
      <c r="O12" s="6"/>
      <c r="P12" s="6"/>
      <c r="Q12" s="6"/>
      <c r="R12" s="6">
        <f t="shared" si="0"/>
        <v>0</v>
      </c>
      <c r="S12" s="6">
        <f t="shared" si="1"/>
        <v>0</v>
      </c>
      <c r="T12" s="6" t="s">
        <v>53</v>
      </c>
      <c r="U12" s="6" t="s">
        <v>54</v>
      </c>
      <c r="V12" s="6" t="s">
        <v>55</v>
      </c>
      <c r="W12" s="6">
        <v>10</v>
      </c>
      <c r="X12" s="4">
        <f t="shared" si="2"/>
        <v>1</v>
      </c>
      <c r="Y12" s="4">
        <f t="shared" si="3"/>
        <v>1</v>
      </c>
      <c r="Z12" s="1"/>
    </row>
    <row r="13" spans="1:26" ht="57">
      <c r="A13" s="4">
        <v>11</v>
      </c>
      <c r="B13" s="4">
        <v>2022211224</v>
      </c>
      <c r="C13" s="4" t="s">
        <v>56</v>
      </c>
      <c r="D13" s="4"/>
      <c r="E13" s="4"/>
      <c r="F13" s="4"/>
      <c r="G13" s="4"/>
      <c r="H13" s="4"/>
      <c r="I13" s="4"/>
      <c r="J13" s="6"/>
      <c r="K13" s="6"/>
      <c r="L13" s="6"/>
      <c r="M13" s="6"/>
      <c r="N13" s="6"/>
      <c r="O13" s="6"/>
      <c r="P13" s="6"/>
      <c r="Q13" s="6"/>
      <c r="R13" s="6">
        <f t="shared" si="0"/>
        <v>0</v>
      </c>
      <c r="S13" s="6">
        <f t="shared" si="1"/>
        <v>0</v>
      </c>
      <c r="T13" s="6" t="s">
        <v>57</v>
      </c>
      <c r="U13" s="6"/>
      <c r="V13" s="6" t="s">
        <v>58</v>
      </c>
      <c r="W13" s="6">
        <v>10</v>
      </c>
      <c r="X13" s="4">
        <f t="shared" si="2"/>
        <v>1</v>
      </c>
      <c r="Y13" s="4">
        <f t="shared" si="3"/>
        <v>1</v>
      </c>
      <c r="Z13" s="1"/>
    </row>
    <row r="14" spans="1:26" ht="42.75">
      <c r="A14" s="4">
        <v>12</v>
      </c>
      <c r="B14" s="4">
        <v>2022211246</v>
      </c>
      <c r="C14" s="4" t="s">
        <v>59</v>
      </c>
      <c r="D14" s="4"/>
      <c r="E14" s="4"/>
      <c r="F14" s="4"/>
      <c r="G14" s="4"/>
      <c r="H14" s="4"/>
      <c r="I14" s="4"/>
      <c r="J14" s="6"/>
      <c r="K14" s="6"/>
      <c r="L14" s="6"/>
      <c r="M14" s="6"/>
      <c r="N14" s="6"/>
      <c r="O14" s="6"/>
      <c r="P14" s="6" t="s">
        <v>60</v>
      </c>
      <c r="Q14" s="6">
        <v>10</v>
      </c>
      <c r="R14" s="6">
        <f t="shared" si="0"/>
        <v>10</v>
      </c>
      <c r="S14" s="6">
        <f t="shared" si="1"/>
        <v>9</v>
      </c>
      <c r="T14" s="6"/>
      <c r="U14" s="6"/>
      <c r="V14" s="6"/>
      <c r="W14" s="6">
        <v>0</v>
      </c>
      <c r="X14" s="4">
        <f t="shared" si="2"/>
        <v>0</v>
      </c>
      <c r="Y14" s="4">
        <f t="shared" si="3"/>
        <v>9</v>
      </c>
      <c r="Z14" s="1"/>
    </row>
    <row r="15" spans="1:26" ht="57">
      <c r="A15" s="4">
        <v>13</v>
      </c>
      <c r="B15" s="5">
        <v>2022211233</v>
      </c>
      <c r="C15" s="5" t="s">
        <v>61</v>
      </c>
      <c r="D15" s="4"/>
      <c r="E15" s="4"/>
      <c r="F15" s="4"/>
      <c r="G15" s="4"/>
      <c r="H15" s="4"/>
      <c r="I15" s="4"/>
      <c r="J15" s="6"/>
      <c r="K15" s="6"/>
      <c r="L15" s="6" t="s">
        <v>62</v>
      </c>
      <c r="M15" s="6">
        <v>2.25</v>
      </c>
      <c r="N15" s="6" t="s">
        <v>63</v>
      </c>
      <c r="O15" s="6">
        <v>10</v>
      </c>
      <c r="P15" s="6"/>
      <c r="Q15" s="6"/>
      <c r="R15" s="6">
        <f t="shared" si="0"/>
        <v>12.25</v>
      </c>
      <c r="S15" s="6">
        <f t="shared" si="1"/>
        <v>11.025</v>
      </c>
      <c r="T15" s="6"/>
      <c r="U15" s="6"/>
      <c r="V15" s="6"/>
      <c r="W15" s="6">
        <v>0</v>
      </c>
      <c r="X15" s="4">
        <f t="shared" si="2"/>
        <v>0</v>
      </c>
      <c r="Y15" s="4">
        <f t="shared" si="3"/>
        <v>11.025</v>
      </c>
    </row>
    <row r="16" spans="1:26" ht="57">
      <c r="A16" s="4">
        <v>14</v>
      </c>
      <c r="B16" s="5">
        <v>2022211215</v>
      </c>
      <c r="C16" s="5" t="s">
        <v>64</v>
      </c>
      <c r="D16" s="6" t="s">
        <v>65</v>
      </c>
      <c r="E16" s="5">
        <v>2.5</v>
      </c>
      <c r="F16" s="4"/>
      <c r="G16" s="4"/>
      <c r="H16" s="4"/>
      <c r="I16" s="4"/>
      <c r="J16" s="6"/>
      <c r="K16" s="6"/>
      <c r="L16" s="6"/>
      <c r="M16" s="6"/>
      <c r="N16" s="6"/>
      <c r="O16" s="6"/>
      <c r="P16" s="6"/>
      <c r="Q16" s="6"/>
      <c r="R16" s="6">
        <f t="shared" si="0"/>
        <v>2.5</v>
      </c>
      <c r="S16" s="6">
        <f t="shared" si="1"/>
        <v>2.25</v>
      </c>
      <c r="T16" s="6"/>
      <c r="U16" s="6"/>
      <c r="V16" s="6"/>
      <c r="W16" s="6">
        <v>0</v>
      </c>
      <c r="X16" s="4">
        <f t="shared" si="2"/>
        <v>0</v>
      </c>
      <c r="Y16" s="4">
        <f t="shared" si="3"/>
        <v>2.25</v>
      </c>
    </row>
    <row r="17" spans="1:26" ht="71.25">
      <c r="A17" s="4">
        <v>15</v>
      </c>
      <c r="B17" s="5">
        <v>2022211219</v>
      </c>
      <c r="C17" s="5" t="s">
        <v>66</v>
      </c>
      <c r="D17" s="6" t="s">
        <v>67</v>
      </c>
      <c r="E17" s="5">
        <v>0.5</v>
      </c>
      <c r="F17" s="4"/>
      <c r="G17" s="4"/>
      <c r="H17" s="4"/>
      <c r="I17" s="4"/>
      <c r="J17" s="6"/>
      <c r="K17" s="6"/>
      <c r="L17" s="6"/>
      <c r="M17" s="6"/>
      <c r="N17" s="6"/>
      <c r="O17" s="6"/>
      <c r="P17" s="6"/>
      <c r="Q17" s="6"/>
      <c r="R17" s="6">
        <f t="shared" si="0"/>
        <v>0.5</v>
      </c>
      <c r="S17" s="6">
        <f t="shared" si="1"/>
        <v>0.45</v>
      </c>
      <c r="T17" s="6"/>
      <c r="U17" s="6" t="s">
        <v>68</v>
      </c>
      <c r="V17" s="6" t="s">
        <v>69</v>
      </c>
      <c r="W17" s="6">
        <v>10</v>
      </c>
      <c r="X17" s="4">
        <f t="shared" si="2"/>
        <v>1</v>
      </c>
      <c r="Y17" s="4">
        <f t="shared" si="3"/>
        <v>1.45</v>
      </c>
    </row>
    <row r="18" spans="1:26" ht="42.75">
      <c r="A18" s="4">
        <v>16</v>
      </c>
      <c r="B18" s="5">
        <v>2022211217</v>
      </c>
      <c r="C18" s="5" t="s">
        <v>70</v>
      </c>
      <c r="D18" s="6"/>
      <c r="E18" s="4"/>
      <c r="F18" s="4"/>
      <c r="G18" s="4"/>
      <c r="H18" s="4"/>
      <c r="I18" s="4"/>
      <c r="J18" s="6"/>
      <c r="K18" s="6"/>
      <c r="L18" s="6"/>
      <c r="M18" s="6"/>
      <c r="N18" s="6"/>
      <c r="O18" s="6"/>
      <c r="P18" s="6" t="s">
        <v>60</v>
      </c>
      <c r="Q18" s="6">
        <v>10</v>
      </c>
      <c r="R18" s="6">
        <f t="shared" si="0"/>
        <v>10</v>
      </c>
      <c r="S18" s="6">
        <f t="shared" si="1"/>
        <v>9</v>
      </c>
      <c r="T18" s="6"/>
      <c r="U18" s="6"/>
      <c r="V18" s="6"/>
      <c r="W18" s="6">
        <v>0</v>
      </c>
      <c r="X18" s="4">
        <f t="shared" si="2"/>
        <v>0</v>
      </c>
      <c r="Y18" s="4">
        <f t="shared" si="3"/>
        <v>9</v>
      </c>
    </row>
    <row r="19" spans="1:26">
      <c r="A19" s="4">
        <v>17</v>
      </c>
      <c r="B19" s="5">
        <v>2022211260</v>
      </c>
      <c r="C19" s="5" t="s">
        <v>71</v>
      </c>
      <c r="D19" s="6"/>
      <c r="E19" s="4"/>
      <c r="F19" s="4"/>
      <c r="G19" s="4"/>
      <c r="H19" s="4"/>
      <c r="I19" s="4"/>
      <c r="J19" s="6"/>
      <c r="K19" s="6"/>
      <c r="L19" s="6"/>
      <c r="M19" s="6"/>
      <c r="N19" s="6"/>
      <c r="O19" s="6"/>
      <c r="P19" s="6"/>
      <c r="Q19" s="6"/>
      <c r="R19" s="6">
        <f t="shared" si="0"/>
        <v>0</v>
      </c>
      <c r="S19" s="6">
        <f t="shared" si="1"/>
        <v>0</v>
      </c>
      <c r="T19" s="6"/>
      <c r="U19" s="6"/>
      <c r="V19" s="6"/>
      <c r="W19" s="6">
        <v>0</v>
      </c>
      <c r="X19" s="4">
        <f t="shared" si="2"/>
        <v>0</v>
      </c>
      <c r="Y19" s="4">
        <f t="shared" si="3"/>
        <v>0</v>
      </c>
    </row>
    <row r="20" spans="1:26" ht="99.75">
      <c r="A20" s="4">
        <v>18</v>
      </c>
      <c r="B20" s="5">
        <v>2022211248</v>
      </c>
      <c r="C20" s="5" t="s">
        <v>72</v>
      </c>
      <c r="D20" s="6" t="s">
        <v>73</v>
      </c>
      <c r="E20" s="5">
        <v>105</v>
      </c>
      <c r="F20" s="4"/>
      <c r="G20" s="4"/>
      <c r="H20" s="4"/>
      <c r="I20" s="4"/>
      <c r="J20" s="6"/>
      <c r="K20" s="6"/>
      <c r="L20" s="6"/>
      <c r="M20" s="6"/>
      <c r="N20" s="6"/>
      <c r="O20" s="6"/>
      <c r="P20" s="6"/>
      <c r="Q20" s="6"/>
      <c r="R20" s="6">
        <f t="shared" si="0"/>
        <v>105</v>
      </c>
      <c r="S20" s="6">
        <f t="shared" si="1"/>
        <v>94.5</v>
      </c>
      <c r="T20" s="6"/>
      <c r="U20" s="6"/>
      <c r="V20" s="6" t="s">
        <v>74</v>
      </c>
      <c r="W20" s="6">
        <v>10</v>
      </c>
      <c r="X20" s="4">
        <f t="shared" si="2"/>
        <v>1</v>
      </c>
      <c r="Y20" s="4">
        <f t="shared" si="3"/>
        <v>95.5</v>
      </c>
      <c r="Z20" s="18" t="s">
        <v>75</v>
      </c>
    </row>
    <row r="21" spans="1:26" ht="57">
      <c r="A21" s="4">
        <v>19</v>
      </c>
      <c r="B21" s="5">
        <v>2022211221</v>
      </c>
      <c r="C21" s="5" t="s">
        <v>76</v>
      </c>
      <c r="D21" s="6" t="s">
        <v>77</v>
      </c>
      <c r="E21" s="5">
        <v>2.5</v>
      </c>
      <c r="F21" s="4"/>
      <c r="G21" s="4"/>
      <c r="H21" s="4"/>
      <c r="I21" s="4"/>
      <c r="J21" s="6"/>
      <c r="K21" s="6"/>
      <c r="L21" s="6"/>
      <c r="M21" s="6"/>
      <c r="N21" s="6"/>
      <c r="O21" s="6"/>
      <c r="P21" s="6" t="s">
        <v>78</v>
      </c>
      <c r="Q21" s="6">
        <v>5</v>
      </c>
      <c r="R21" s="6">
        <f t="shared" si="0"/>
        <v>7.5</v>
      </c>
      <c r="S21" s="6">
        <f t="shared" si="1"/>
        <v>6.75</v>
      </c>
      <c r="T21" s="6"/>
      <c r="U21" s="6"/>
      <c r="V21" s="6"/>
      <c r="W21" s="6">
        <v>0</v>
      </c>
      <c r="X21" s="4">
        <f t="shared" si="2"/>
        <v>0</v>
      </c>
      <c r="Y21" s="4">
        <f t="shared" si="3"/>
        <v>6.75</v>
      </c>
    </row>
    <row r="22" spans="1:26" ht="114">
      <c r="A22" s="4">
        <v>20</v>
      </c>
      <c r="B22" s="5">
        <v>2022211214</v>
      </c>
      <c r="C22" s="5" t="s">
        <v>79</v>
      </c>
      <c r="D22" s="6"/>
      <c r="E22" s="4"/>
      <c r="F22" s="4"/>
      <c r="G22" s="4"/>
      <c r="H22" s="4"/>
      <c r="I22" s="4"/>
      <c r="J22" s="6"/>
      <c r="K22" s="6"/>
      <c r="L22" s="6"/>
      <c r="M22" s="6"/>
      <c r="N22" s="6"/>
      <c r="O22" s="6"/>
      <c r="P22" s="6" t="s">
        <v>80</v>
      </c>
      <c r="Q22" s="6">
        <v>5</v>
      </c>
      <c r="R22" s="6">
        <f t="shared" si="0"/>
        <v>5</v>
      </c>
      <c r="S22" s="6">
        <f t="shared" si="1"/>
        <v>4.5</v>
      </c>
      <c r="T22" s="6" t="s">
        <v>81</v>
      </c>
      <c r="U22" s="16" t="s">
        <v>82</v>
      </c>
      <c r="V22" s="6"/>
      <c r="W22" s="6">
        <v>10</v>
      </c>
      <c r="X22" s="4">
        <f t="shared" si="2"/>
        <v>1</v>
      </c>
      <c r="Y22" s="4">
        <f t="shared" si="3"/>
        <v>5.5</v>
      </c>
    </row>
    <row r="23" spans="1:26" ht="114">
      <c r="A23" s="7">
        <v>21</v>
      </c>
      <c r="B23" s="8">
        <v>2022211240</v>
      </c>
      <c r="C23" s="8" t="s">
        <v>83</v>
      </c>
      <c r="D23" s="9"/>
      <c r="E23" s="7"/>
      <c r="F23" s="7"/>
      <c r="G23" s="7"/>
      <c r="H23" s="7"/>
      <c r="I23" s="7"/>
      <c r="J23" s="9"/>
      <c r="K23" s="9"/>
      <c r="L23" s="9" t="s">
        <v>84</v>
      </c>
      <c r="M23" s="9">
        <v>2.25</v>
      </c>
      <c r="N23" s="9"/>
      <c r="O23" s="9"/>
      <c r="P23" s="9" t="s">
        <v>85</v>
      </c>
      <c r="Q23" s="9">
        <v>5</v>
      </c>
      <c r="R23" s="9">
        <f t="shared" si="0"/>
        <v>7.25</v>
      </c>
      <c r="S23" s="9">
        <f t="shared" si="1"/>
        <v>6.5250000000000004</v>
      </c>
      <c r="T23" s="9" t="s">
        <v>86</v>
      </c>
      <c r="U23" s="9" t="s">
        <v>87</v>
      </c>
      <c r="V23" s="9" t="s">
        <v>88</v>
      </c>
      <c r="W23" s="9">
        <v>10</v>
      </c>
      <c r="X23" s="7">
        <f t="shared" si="2"/>
        <v>1</v>
      </c>
      <c r="Y23" s="7">
        <f t="shared" si="3"/>
        <v>7.5250000000000004</v>
      </c>
    </row>
    <row r="24" spans="1:26" ht="17.100000000000001" customHeight="1">
      <c r="A24" s="10"/>
      <c r="B24" s="10"/>
      <c r="C24" s="10"/>
      <c r="D24" s="10"/>
      <c r="E24" s="10"/>
      <c r="F24" s="10"/>
      <c r="G24" s="10"/>
      <c r="H24" s="10"/>
      <c r="I24" s="10"/>
      <c r="J24" s="10"/>
      <c r="K24" s="10"/>
      <c r="L24" s="10"/>
      <c r="M24" s="10"/>
      <c r="N24" s="10"/>
      <c r="O24" s="10"/>
      <c r="P24" s="10"/>
      <c r="Q24" s="10"/>
      <c r="R24" s="17"/>
      <c r="S24" s="17"/>
      <c r="T24" s="10"/>
      <c r="U24" s="10"/>
      <c r="V24" s="10"/>
      <c r="W24" s="10"/>
      <c r="X24" s="10"/>
      <c r="Y24" s="10"/>
    </row>
    <row r="25" spans="1:26" ht="17.100000000000001" customHeight="1">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
    </row>
    <row r="26" spans="1:26" ht="17.100000000000001" customHeight="1">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
    </row>
    <row r="27" spans="1:26">
      <c r="A27" s="61" t="s">
        <v>0</v>
      </c>
      <c r="B27" s="61" t="s">
        <v>1</v>
      </c>
      <c r="C27" s="61" t="s">
        <v>2</v>
      </c>
      <c r="D27" s="61" t="s">
        <v>3</v>
      </c>
      <c r="E27" s="61"/>
      <c r="F27" s="61"/>
      <c r="G27" s="61"/>
      <c r="H27" s="61"/>
      <c r="I27" s="61"/>
      <c r="J27" s="61"/>
      <c r="K27" s="61"/>
      <c r="L27" s="61"/>
      <c r="M27" s="61"/>
      <c r="N27" s="61"/>
      <c r="O27" s="61"/>
      <c r="P27" s="61"/>
      <c r="Q27" s="61"/>
      <c r="R27" s="61" t="s">
        <v>4</v>
      </c>
      <c r="S27" s="61" t="s">
        <v>5</v>
      </c>
      <c r="T27" s="61" t="s">
        <v>6</v>
      </c>
      <c r="U27" s="61"/>
      <c r="V27" s="61"/>
      <c r="W27" s="61" t="s">
        <v>7</v>
      </c>
      <c r="X27" s="61" t="s">
        <v>8</v>
      </c>
      <c r="Y27" s="61" t="s">
        <v>9</v>
      </c>
      <c r="Z27" s="58" t="s">
        <v>89</v>
      </c>
    </row>
    <row r="28" spans="1:26">
      <c r="A28" s="60"/>
      <c r="B28" s="60"/>
      <c r="C28" s="60"/>
      <c r="D28" s="3" t="s">
        <v>11</v>
      </c>
      <c r="E28" s="3" t="s">
        <v>12</v>
      </c>
      <c r="F28" s="3" t="s">
        <v>13</v>
      </c>
      <c r="G28" s="3" t="s">
        <v>12</v>
      </c>
      <c r="H28" s="3" t="s">
        <v>14</v>
      </c>
      <c r="I28" s="3" t="s">
        <v>12</v>
      </c>
      <c r="J28" s="3" t="s">
        <v>15</v>
      </c>
      <c r="K28" s="3" t="s">
        <v>12</v>
      </c>
      <c r="L28" s="3" t="s">
        <v>16</v>
      </c>
      <c r="M28" s="3" t="s">
        <v>12</v>
      </c>
      <c r="N28" s="3" t="s">
        <v>17</v>
      </c>
      <c r="O28" s="3" t="s">
        <v>12</v>
      </c>
      <c r="P28" s="3" t="s">
        <v>18</v>
      </c>
      <c r="Q28" s="3" t="s">
        <v>12</v>
      </c>
      <c r="R28" s="60"/>
      <c r="S28" s="60"/>
      <c r="T28" s="3" t="s">
        <v>19</v>
      </c>
      <c r="U28" s="3" t="s">
        <v>20</v>
      </c>
      <c r="V28" s="3" t="s">
        <v>21</v>
      </c>
      <c r="W28" s="60"/>
      <c r="X28" s="60"/>
      <c r="Y28" s="60"/>
      <c r="Z28" s="58"/>
    </row>
    <row r="29" spans="1:26" ht="185.25">
      <c r="A29" s="4">
        <v>1</v>
      </c>
      <c r="B29" s="13">
        <v>2022211267</v>
      </c>
      <c r="C29" s="13" t="s">
        <v>90</v>
      </c>
      <c r="D29" s="13" t="s">
        <v>91</v>
      </c>
      <c r="E29" s="13">
        <v>52.5</v>
      </c>
      <c r="F29" s="13"/>
      <c r="G29" s="13"/>
      <c r="H29" s="13"/>
      <c r="I29" s="13"/>
      <c r="J29" s="13"/>
      <c r="K29" s="13"/>
      <c r="L29" s="13" t="s">
        <v>92</v>
      </c>
      <c r="M29" s="13">
        <v>41.5</v>
      </c>
      <c r="N29" s="13"/>
      <c r="O29" s="13"/>
      <c r="P29" s="13" t="s">
        <v>93</v>
      </c>
      <c r="Q29" s="13">
        <v>30</v>
      </c>
      <c r="R29" s="6">
        <f t="shared" ref="R29:R54" si="4">Q29+E29+I29+K29+M29+O29+G29</f>
        <v>124</v>
      </c>
      <c r="S29" s="6">
        <f t="shared" ref="S29:S54" si="5">R29*0.9</f>
        <v>111.60000000000001</v>
      </c>
      <c r="T29" s="13" t="s">
        <v>94</v>
      </c>
      <c r="U29" s="13" t="s">
        <v>95</v>
      </c>
      <c r="V29" s="13"/>
      <c r="W29" s="13">
        <v>10</v>
      </c>
      <c r="X29" s="4">
        <f t="shared" ref="X29:X54" si="6">W29*0.1</f>
        <v>1</v>
      </c>
      <c r="Y29" s="4">
        <f t="shared" ref="Y29:Y54" si="7">X29+S29</f>
        <v>112.60000000000001</v>
      </c>
    </row>
    <row r="30" spans="1:26" ht="42.75">
      <c r="A30" s="4">
        <v>2</v>
      </c>
      <c r="B30" s="13">
        <v>2022211296</v>
      </c>
      <c r="C30" s="13" t="s">
        <v>96</v>
      </c>
      <c r="D30" s="13"/>
      <c r="E30" s="13">
        <v>0</v>
      </c>
      <c r="F30" s="13"/>
      <c r="G30" s="13">
        <v>0</v>
      </c>
      <c r="H30" s="13"/>
      <c r="I30" s="13"/>
      <c r="J30" s="13"/>
      <c r="K30" s="13"/>
      <c r="L30" s="13"/>
      <c r="M30" s="13">
        <v>0</v>
      </c>
      <c r="N30" s="13"/>
      <c r="O30" s="13">
        <v>0</v>
      </c>
      <c r="P30" s="13" t="s">
        <v>97</v>
      </c>
      <c r="Q30" s="13">
        <v>5</v>
      </c>
      <c r="R30" s="6">
        <f t="shared" si="4"/>
        <v>5</v>
      </c>
      <c r="S30" s="6">
        <f t="shared" si="5"/>
        <v>4.5</v>
      </c>
      <c r="T30" s="13"/>
      <c r="U30" s="13"/>
      <c r="V30" s="13"/>
      <c r="W30" s="13">
        <v>0</v>
      </c>
      <c r="X30" s="4">
        <f t="shared" si="6"/>
        <v>0</v>
      </c>
      <c r="Y30" s="4">
        <f t="shared" si="7"/>
        <v>4.5</v>
      </c>
    </row>
    <row r="31" spans="1:26" ht="42.75">
      <c r="A31" s="4">
        <v>3</v>
      </c>
      <c r="B31" s="13">
        <v>2022211294</v>
      </c>
      <c r="C31" s="13" t="s">
        <v>98</v>
      </c>
      <c r="D31" s="13"/>
      <c r="E31" s="13"/>
      <c r="F31" s="13"/>
      <c r="G31" s="13"/>
      <c r="H31" s="13"/>
      <c r="I31" s="13"/>
      <c r="J31" s="13"/>
      <c r="K31" s="13"/>
      <c r="L31" s="13"/>
      <c r="M31" s="13"/>
      <c r="N31" s="13"/>
      <c r="O31" s="13"/>
      <c r="P31" s="13" t="s">
        <v>99</v>
      </c>
      <c r="Q31" s="13">
        <v>15</v>
      </c>
      <c r="R31" s="6">
        <f t="shared" si="4"/>
        <v>15</v>
      </c>
      <c r="S31" s="6">
        <f t="shared" si="5"/>
        <v>13.5</v>
      </c>
      <c r="T31" s="13"/>
      <c r="U31" s="13"/>
      <c r="V31" s="13" t="s">
        <v>100</v>
      </c>
      <c r="W31" s="13">
        <v>2</v>
      </c>
      <c r="X31" s="4">
        <f t="shared" si="6"/>
        <v>0.2</v>
      </c>
      <c r="Y31" s="4">
        <f t="shared" si="7"/>
        <v>13.7</v>
      </c>
    </row>
    <row r="32" spans="1:26" ht="28.5">
      <c r="A32" s="4">
        <v>4</v>
      </c>
      <c r="B32" s="13">
        <v>2022211273</v>
      </c>
      <c r="C32" s="13" t="s">
        <v>101</v>
      </c>
      <c r="D32" s="13"/>
      <c r="E32" s="13"/>
      <c r="F32" s="13"/>
      <c r="G32" s="13"/>
      <c r="H32" s="13"/>
      <c r="I32" s="13"/>
      <c r="J32" s="13"/>
      <c r="K32" s="13"/>
      <c r="L32" s="13"/>
      <c r="M32" s="13"/>
      <c r="N32" s="13"/>
      <c r="O32" s="13"/>
      <c r="P32" s="13"/>
      <c r="Q32" s="13"/>
      <c r="R32" s="6">
        <f t="shared" si="4"/>
        <v>0</v>
      </c>
      <c r="S32" s="6">
        <f t="shared" si="5"/>
        <v>0</v>
      </c>
      <c r="T32" s="13"/>
      <c r="U32" s="13"/>
      <c r="V32" s="13" t="s">
        <v>102</v>
      </c>
      <c r="W32" s="13">
        <v>4</v>
      </c>
      <c r="X32" s="4">
        <f t="shared" si="6"/>
        <v>0.4</v>
      </c>
      <c r="Y32" s="4">
        <f t="shared" si="7"/>
        <v>0.4</v>
      </c>
    </row>
    <row r="33" spans="1:25" ht="142.5">
      <c r="A33" s="4">
        <v>5</v>
      </c>
      <c r="B33" s="13">
        <v>2022211250</v>
      </c>
      <c r="C33" s="13" t="s">
        <v>103</v>
      </c>
      <c r="D33" s="13"/>
      <c r="E33" s="13"/>
      <c r="F33" s="13"/>
      <c r="G33" s="13"/>
      <c r="H33" s="13"/>
      <c r="I33" s="13"/>
      <c r="J33" s="13"/>
      <c r="K33" s="13"/>
      <c r="L33" s="13"/>
      <c r="M33" s="13"/>
      <c r="N33" s="13"/>
      <c r="O33" s="13"/>
      <c r="P33" s="13" t="s">
        <v>104</v>
      </c>
      <c r="Q33" s="13">
        <v>15</v>
      </c>
      <c r="R33" s="6">
        <f t="shared" si="4"/>
        <v>15</v>
      </c>
      <c r="S33" s="6">
        <f t="shared" si="5"/>
        <v>13.5</v>
      </c>
      <c r="T33" s="13"/>
      <c r="U33" s="13"/>
      <c r="V33" s="13" t="s">
        <v>105</v>
      </c>
      <c r="W33" s="13">
        <v>10</v>
      </c>
      <c r="X33" s="4">
        <f t="shared" si="6"/>
        <v>1</v>
      </c>
      <c r="Y33" s="4">
        <f t="shared" si="7"/>
        <v>14.5</v>
      </c>
    </row>
    <row r="34" spans="1:25" ht="179.25" customHeight="1">
      <c r="A34" s="4">
        <v>6</v>
      </c>
      <c r="B34" s="13">
        <v>2022211238</v>
      </c>
      <c r="C34" s="13" t="s">
        <v>106</v>
      </c>
      <c r="D34" s="13"/>
      <c r="E34" s="13"/>
      <c r="F34" s="13"/>
      <c r="G34" s="13"/>
      <c r="H34" s="13"/>
      <c r="I34" s="13"/>
      <c r="J34" s="13"/>
      <c r="K34" s="13"/>
      <c r="L34" s="13"/>
      <c r="M34" s="13"/>
      <c r="N34" s="13"/>
      <c r="O34" s="13"/>
      <c r="P34" s="13" t="s">
        <v>107</v>
      </c>
      <c r="Q34" s="13">
        <v>25</v>
      </c>
      <c r="R34" s="6">
        <f t="shared" si="4"/>
        <v>25</v>
      </c>
      <c r="S34" s="6">
        <f t="shared" si="5"/>
        <v>22.5</v>
      </c>
      <c r="T34" s="13" t="s">
        <v>108</v>
      </c>
      <c r="U34" s="13"/>
      <c r="V34" s="13" t="s">
        <v>109</v>
      </c>
      <c r="W34" s="13">
        <v>4</v>
      </c>
      <c r="X34" s="4">
        <f t="shared" si="6"/>
        <v>0.4</v>
      </c>
      <c r="Y34" s="4">
        <f t="shared" si="7"/>
        <v>22.9</v>
      </c>
    </row>
    <row r="35" spans="1:25" ht="409.5">
      <c r="A35" s="4">
        <v>7</v>
      </c>
      <c r="B35" s="13">
        <v>2022211235</v>
      </c>
      <c r="C35" s="13" t="s">
        <v>110</v>
      </c>
      <c r="D35" s="13" t="s">
        <v>111</v>
      </c>
      <c r="E35" s="13">
        <v>123.75</v>
      </c>
      <c r="F35" s="13"/>
      <c r="G35" s="13"/>
      <c r="H35" s="13"/>
      <c r="I35" s="13"/>
      <c r="J35" s="13"/>
      <c r="K35" s="13"/>
      <c r="L35" s="13"/>
      <c r="M35" s="13"/>
      <c r="N35" s="13"/>
      <c r="O35" s="13"/>
      <c r="P35" s="13"/>
      <c r="Q35" s="13"/>
      <c r="R35" s="6">
        <f t="shared" si="4"/>
        <v>123.75</v>
      </c>
      <c r="S35" s="6">
        <f t="shared" si="5"/>
        <v>111.375</v>
      </c>
      <c r="T35" s="13"/>
      <c r="U35" s="13"/>
      <c r="V35" s="13"/>
      <c r="W35" s="13">
        <v>0</v>
      </c>
      <c r="X35" s="4">
        <f t="shared" si="6"/>
        <v>0</v>
      </c>
      <c r="Y35" s="4">
        <f t="shared" si="7"/>
        <v>111.375</v>
      </c>
    </row>
    <row r="36" spans="1:25" ht="156.75">
      <c r="A36" s="4">
        <v>8</v>
      </c>
      <c r="B36" s="13">
        <v>2022211284</v>
      </c>
      <c r="C36" s="13" t="s">
        <v>112</v>
      </c>
      <c r="D36" s="13" t="s">
        <v>113</v>
      </c>
      <c r="E36" s="13">
        <v>19.5</v>
      </c>
      <c r="F36" s="13"/>
      <c r="G36" s="13"/>
      <c r="H36" s="13"/>
      <c r="I36" s="13"/>
      <c r="J36" s="13"/>
      <c r="K36" s="13"/>
      <c r="L36" s="13"/>
      <c r="M36" s="13"/>
      <c r="N36" s="13"/>
      <c r="O36" s="13"/>
      <c r="P36" s="13"/>
      <c r="Q36" s="13">
        <v>0</v>
      </c>
      <c r="R36" s="6">
        <f t="shared" si="4"/>
        <v>19.5</v>
      </c>
      <c r="S36" s="6">
        <f t="shared" si="5"/>
        <v>17.55</v>
      </c>
      <c r="T36" s="13"/>
      <c r="U36" s="13"/>
      <c r="V36" s="13" t="s">
        <v>114</v>
      </c>
      <c r="W36" s="13">
        <v>1.75</v>
      </c>
      <c r="X36" s="4">
        <f t="shared" si="6"/>
        <v>0.17500000000000002</v>
      </c>
      <c r="Y36" s="4">
        <f t="shared" si="7"/>
        <v>17.725000000000001</v>
      </c>
    </row>
    <row r="37" spans="1:25" ht="57">
      <c r="A37" s="4">
        <v>9</v>
      </c>
      <c r="B37" s="13">
        <v>2022211297</v>
      </c>
      <c r="C37" s="13" t="s">
        <v>115</v>
      </c>
      <c r="D37" s="13"/>
      <c r="E37" s="13"/>
      <c r="F37" s="13"/>
      <c r="G37" s="13"/>
      <c r="H37" s="13" t="s">
        <v>116</v>
      </c>
      <c r="I37" s="13">
        <v>4</v>
      </c>
      <c r="J37" s="13"/>
      <c r="K37" s="13"/>
      <c r="L37" s="13"/>
      <c r="M37" s="13"/>
      <c r="N37" s="13"/>
      <c r="O37" s="13"/>
      <c r="P37" s="13" t="s">
        <v>117</v>
      </c>
      <c r="Q37" s="13">
        <v>15</v>
      </c>
      <c r="R37" s="6">
        <f t="shared" si="4"/>
        <v>19</v>
      </c>
      <c r="S37" s="6">
        <f t="shared" si="5"/>
        <v>17.100000000000001</v>
      </c>
      <c r="T37" s="13"/>
      <c r="U37" s="13"/>
      <c r="V37" s="13"/>
      <c r="W37" s="13">
        <v>0</v>
      </c>
      <c r="X37" s="4">
        <f t="shared" si="6"/>
        <v>0</v>
      </c>
      <c r="Y37" s="4">
        <f t="shared" si="7"/>
        <v>17.100000000000001</v>
      </c>
    </row>
    <row r="38" spans="1:25" ht="199.5">
      <c r="A38" s="4">
        <v>10</v>
      </c>
      <c r="B38" s="13">
        <v>2022211247</v>
      </c>
      <c r="C38" s="13" t="s">
        <v>118</v>
      </c>
      <c r="D38" s="13" t="s">
        <v>119</v>
      </c>
      <c r="E38" s="13">
        <v>11.25</v>
      </c>
      <c r="F38" s="13"/>
      <c r="G38" s="13"/>
      <c r="H38" s="13"/>
      <c r="I38" s="13"/>
      <c r="J38" s="13"/>
      <c r="K38" s="13"/>
      <c r="L38" s="13"/>
      <c r="M38" s="13"/>
      <c r="N38" s="13" t="s">
        <v>120</v>
      </c>
      <c r="O38" s="13">
        <v>3</v>
      </c>
      <c r="P38" s="13"/>
      <c r="Q38" s="13"/>
      <c r="R38" s="6">
        <f t="shared" si="4"/>
        <v>14.25</v>
      </c>
      <c r="S38" s="6">
        <f t="shared" si="5"/>
        <v>12.825000000000001</v>
      </c>
      <c r="T38" s="13"/>
      <c r="U38" s="13"/>
      <c r="V38" s="13"/>
      <c r="W38" s="13">
        <v>0</v>
      </c>
      <c r="X38" s="4">
        <f t="shared" si="6"/>
        <v>0</v>
      </c>
      <c r="Y38" s="4">
        <f t="shared" si="7"/>
        <v>12.825000000000001</v>
      </c>
    </row>
    <row r="39" spans="1:25" ht="42.75">
      <c r="A39" s="4">
        <v>11</v>
      </c>
      <c r="B39" s="13">
        <v>2022211227</v>
      </c>
      <c r="C39" s="13" t="s">
        <v>121</v>
      </c>
      <c r="D39" s="13"/>
      <c r="E39" s="13"/>
      <c r="F39" s="13"/>
      <c r="G39" s="13"/>
      <c r="H39" s="13"/>
      <c r="I39" s="13"/>
      <c r="J39" s="13"/>
      <c r="K39" s="13"/>
      <c r="L39" s="13"/>
      <c r="M39" s="13"/>
      <c r="N39" s="13"/>
      <c r="O39" s="13"/>
      <c r="P39" s="13" t="s">
        <v>122</v>
      </c>
      <c r="Q39" s="13">
        <v>10</v>
      </c>
      <c r="R39" s="6">
        <f t="shared" si="4"/>
        <v>10</v>
      </c>
      <c r="S39" s="6">
        <f t="shared" si="5"/>
        <v>9</v>
      </c>
      <c r="T39" s="13"/>
      <c r="U39" s="13"/>
      <c r="V39" s="13" t="s">
        <v>123</v>
      </c>
      <c r="W39" s="13">
        <v>3</v>
      </c>
      <c r="X39" s="4">
        <f t="shared" si="6"/>
        <v>0.30000000000000004</v>
      </c>
      <c r="Y39" s="4">
        <f t="shared" si="7"/>
        <v>9.3000000000000007</v>
      </c>
    </row>
    <row r="40" spans="1:25" ht="99.75">
      <c r="A40" s="4">
        <v>12</v>
      </c>
      <c r="B40" s="13">
        <v>2022211275</v>
      </c>
      <c r="C40" s="13" t="s">
        <v>124</v>
      </c>
      <c r="D40" s="13"/>
      <c r="E40" s="13"/>
      <c r="F40" s="13"/>
      <c r="G40" s="13"/>
      <c r="H40" s="13"/>
      <c r="I40" s="13"/>
      <c r="J40" s="13"/>
      <c r="K40" s="13"/>
      <c r="L40" s="13"/>
      <c r="M40" s="13"/>
      <c r="N40" s="13"/>
      <c r="O40" s="13"/>
      <c r="P40" s="13"/>
      <c r="Q40" s="13"/>
      <c r="R40" s="6">
        <f t="shared" si="4"/>
        <v>0</v>
      </c>
      <c r="S40" s="6">
        <f t="shared" si="5"/>
        <v>0</v>
      </c>
      <c r="T40" s="13" t="s">
        <v>125</v>
      </c>
      <c r="U40" s="13"/>
      <c r="V40" s="13" t="s">
        <v>126</v>
      </c>
      <c r="W40" s="13">
        <v>10</v>
      </c>
      <c r="X40" s="4">
        <f t="shared" si="6"/>
        <v>1</v>
      </c>
      <c r="Y40" s="4">
        <f t="shared" si="7"/>
        <v>1</v>
      </c>
    </row>
    <row r="41" spans="1:25" ht="71.25">
      <c r="A41" s="4">
        <v>13</v>
      </c>
      <c r="B41" s="13">
        <v>2022211291</v>
      </c>
      <c r="C41" s="13" t="s">
        <v>127</v>
      </c>
      <c r="D41" s="13" t="s">
        <v>128</v>
      </c>
      <c r="E41" s="13">
        <v>7</v>
      </c>
      <c r="F41" s="13"/>
      <c r="G41" s="13"/>
      <c r="H41" s="13"/>
      <c r="I41" s="13"/>
      <c r="J41" s="13"/>
      <c r="K41" s="13"/>
      <c r="L41" s="13"/>
      <c r="M41" s="13"/>
      <c r="N41" s="13"/>
      <c r="O41" s="13"/>
      <c r="P41" s="13" t="s">
        <v>99</v>
      </c>
      <c r="Q41" s="13">
        <v>15</v>
      </c>
      <c r="R41" s="6">
        <f t="shared" si="4"/>
        <v>22</v>
      </c>
      <c r="S41" s="6">
        <f t="shared" si="5"/>
        <v>19.8</v>
      </c>
      <c r="T41" s="13"/>
      <c r="U41" s="13"/>
      <c r="V41" s="13"/>
      <c r="W41" s="13">
        <v>0</v>
      </c>
      <c r="X41" s="4">
        <f t="shared" si="6"/>
        <v>0</v>
      </c>
      <c r="Y41" s="4">
        <f t="shared" si="7"/>
        <v>19.8</v>
      </c>
    </row>
    <row r="42" spans="1:25" ht="71.25">
      <c r="A42" s="4">
        <v>14</v>
      </c>
      <c r="B42" s="13">
        <v>2022211265</v>
      </c>
      <c r="C42" s="13" t="s">
        <v>129</v>
      </c>
      <c r="D42" s="13"/>
      <c r="E42" s="13"/>
      <c r="F42" s="13"/>
      <c r="G42" s="13"/>
      <c r="H42" s="13"/>
      <c r="I42" s="13"/>
      <c r="J42" s="13"/>
      <c r="K42" s="13"/>
      <c r="L42" s="13"/>
      <c r="M42" s="13"/>
      <c r="N42" s="13"/>
      <c r="O42" s="13"/>
      <c r="P42" s="13"/>
      <c r="Q42" s="13"/>
      <c r="R42" s="6">
        <f t="shared" si="4"/>
        <v>0</v>
      </c>
      <c r="S42" s="6">
        <f t="shared" si="5"/>
        <v>0</v>
      </c>
      <c r="T42" s="13"/>
      <c r="U42" s="13"/>
      <c r="V42" s="13" t="s">
        <v>130</v>
      </c>
      <c r="W42" s="13">
        <v>9</v>
      </c>
      <c r="X42" s="4">
        <f t="shared" si="6"/>
        <v>0.9</v>
      </c>
      <c r="Y42" s="4">
        <f t="shared" si="7"/>
        <v>0.9</v>
      </c>
    </row>
    <row r="43" spans="1:25" ht="42.75">
      <c r="A43" s="4">
        <v>15</v>
      </c>
      <c r="B43" s="13">
        <v>2022211237</v>
      </c>
      <c r="C43" s="13" t="s">
        <v>131</v>
      </c>
      <c r="D43" s="13"/>
      <c r="E43" s="13"/>
      <c r="F43" s="13"/>
      <c r="G43" s="13"/>
      <c r="H43" s="13"/>
      <c r="I43" s="13"/>
      <c r="J43" s="13"/>
      <c r="K43" s="13"/>
      <c r="L43" s="13"/>
      <c r="M43" s="13"/>
      <c r="N43" s="13"/>
      <c r="O43" s="13"/>
      <c r="P43" s="13" t="s">
        <v>132</v>
      </c>
      <c r="Q43" s="13">
        <v>5</v>
      </c>
      <c r="R43" s="6">
        <f t="shared" si="4"/>
        <v>5</v>
      </c>
      <c r="S43" s="6">
        <f t="shared" si="5"/>
        <v>4.5</v>
      </c>
      <c r="T43" s="13"/>
      <c r="U43" s="13"/>
      <c r="V43" s="13"/>
      <c r="W43" s="13">
        <v>0</v>
      </c>
      <c r="X43" s="4">
        <f t="shared" si="6"/>
        <v>0</v>
      </c>
      <c r="Y43" s="4">
        <f t="shared" si="7"/>
        <v>4.5</v>
      </c>
    </row>
    <row r="44" spans="1:25" ht="42.75">
      <c r="A44" s="4">
        <v>16</v>
      </c>
      <c r="B44" s="13">
        <v>2022211252</v>
      </c>
      <c r="C44" s="13" t="s">
        <v>133</v>
      </c>
      <c r="D44" s="13"/>
      <c r="E44" s="13"/>
      <c r="F44" s="13"/>
      <c r="G44" s="13"/>
      <c r="H44" s="13"/>
      <c r="I44" s="13"/>
      <c r="J44" s="13"/>
      <c r="K44" s="13"/>
      <c r="L44" s="13"/>
      <c r="M44" s="13"/>
      <c r="N44" s="13"/>
      <c r="O44" s="13"/>
      <c r="P44" s="13" t="s">
        <v>134</v>
      </c>
      <c r="Q44" s="13">
        <v>5</v>
      </c>
      <c r="R44" s="6">
        <f t="shared" si="4"/>
        <v>5</v>
      </c>
      <c r="S44" s="6">
        <f t="shared" si="5"/>
        <v>4.5</v>
      </c>
      <c r="T44" s="13"/>
      <c r="U44" s="13"/>
      <c r="V44" s="13"/>
      <c r="W44" s="13">
        <v>0</v>
      </c>
      <c r="X44" s="4">
        <f t="shared" si="6"/>
        <v>0</v>
      </c>
      <c r="Y44" s="4">
        <f t="shared" si="7"/>
        <v>4.5</v>
      </c>
    </row>
    <row r="45" spans="1:25" ht="71.25">
      <c r="A45" s="4">
        <v>17</v>
      </c>
      <c r="B45" s="13">
        <v>2022211256</v>
      </c>
      <c r="C45" s="13" t="s">
        <v>135</v>
      </c>
      <c r="D45" s="13"/>
      <c r="E45" s="13"/>
      <c r="F45" s="13"/>
      <c r="G45" s="13"/>
      <c r="H45" s="13"/>
      <c r="I45" s="13"/>
      <c r="J45" s="13"/>
      <c r="K45" s="13"/>
      <c r="L45" s="13"/>
      <c r="M45" s="13"/>
      <c r="N45" s="13"/>
      <c r="O45" s="13"/>
      <c r="P45" s="13" t="s">
        <v>136</v>
      </c>
      <c r="Q45" s="13">
        <v>7</v>
      </c>
      <c r="R45" s="6">
        <f t="shared" si="4"/>
        <v>7</v>
      </c>
      <c r="S45" s="6">
        <f t="shared" si="5"/>
        <v>6.3</v>
      </c>
      <c r="T45" s="13"/>
      <c r="U45" s="13"/>
      <c r="V45" s="13" t="s">
        <v>137</v>
      </c>
      <c r="W45" s="13">
        <v>8</v>
      </c>
      <c r="X45" s="4">
        <f t="shared" si="6"/>
        <v>0.8</v>
      </c>
      <c r="Y45" s="4">
        <f t="shared" si="7"/>
        <v>7.1</v>
      </c>
    </row>
    <row r="46" spans="1:25" ht="28.5">
      <c r="A46" s="4">
        <v>18</v>
      </c>
      <c r="B46" s="13">
        <v>2022211239</v>
      </c>
      <c r="C46" s="13" t="s">
        <v>138</v>
      </c>
      <c r="D46" s="13"/>
      <c r="E46" s="13"/>
      <c r="F46" s="13"/>
      <c r="G46" s="13"/>
      <c r="H46" s="13"/>
      <c r="I46" s="13"/>
      <c r="J46" s="13"/>
      <c r="K46" s="13"/>
      <c r="L46" s="13"/>
      <c r="M46" s="13"/>
      <c r="N46" s="13"/>
      <c r="O46" s="13"/>
      <c r="P46" s="13"/>
      <c r="Q46" s="13">
        <v>0</v>
      </c>
      <c r="R46" s="6">
        <f t="shared" si="4"/>
        <v>0</v>
      </c>
      <c r="S46" s="6">
        <f t="shared" si="5"/>
        <v>0</v>
      </c>
      <c r="T46" s="13"/>
      <c r="U46" s="13"/>
      <c r="V46" s="13" t="s">
        <v>139</v>
      </c>
      <c r="W46" s="13">
        <v>3</v>
      </c>
      <c r="X46" s="4">
        <f t="shared" si="6"/>
        <v>0.30000000000000004</v>
      </c>
      <c r="Y46" s="4">
        <f t="shared" si="7"/>
        <v>0.30000000000000004</v>
      </c>
    </row>
    <row r="47" spans="1:25" ht="171">
      <c r="A47" s="4">
        <v>19</v>
      </c>
      <c r="B47" s="13">
        <v>2022211266</v>
      </c>
      <c r="C47" s="13" t="s">
        <v>140</v>
      </c>
      <c r="D47" s="13" t="s">
        <v>141</v>
      </c>
      <c r="E47" s="13">
        <v>21.25</v>
      </c>
      <c r="F47" s="13"/>
      <c r="G47" s="13"/>
      <c r="H47" s="13"/>
      <c r="I47" s="13"/>
      <c r="J47" s="13"/>
      <c r="K47" s="13"/>
      <c r="L47" s="13"/>
      <c r="M47" s="13"/>
      <c r="N47" s="13"/>
      <c r="O47" s="13"/>
      <c r="P47" s="13" t="s">
        <v>142</v>
      </c>
      <c r="Q47" s="13">
        <v>12</v>
      </c>
      <c r="R47" s="6">
        <f t="shared" si="4"/>
        <v>33.25</v>
      </c>
      <c r="S47" s="6">
        <f t="shared" si="5"/>
        <v>29.925000000000001</v>
      </c>
      <c r="T47" s="13"/>
      <c r="U47" s="13"/>
      <c r="V47" s="13" t="s">
        <v>143</v>
      </c>
      <c r="W47" s="13">
        <v>3</v>
      </c>
      <c r="X47" s="4">
        <f t="shared" si="6"/>
        <v>0.30000000000000004</v>
      </c>
      <c r="Y47" s="4">
        <f t="shared" si="7"/>
        <v>30.225000000000001</v>
      </c>
    </row>
    <row r="48" spans="1:25" ht="71.25">
      <c r="A48" s="4">
        <v>20</v>
      </c>
      <c r="B48" s="13">
        <v>2022211295</v>
      </c>
      <c r="C48" s="13" t="s">
        <v>144</v>
      </c>
      <c r="D48" s="13"/>
      <c r="E48" s="13"/>
      <c r="F48" s="13"/>
      <c r="G48" s="13"/>
      <c r="H48" s="13"/>
      <c r="I48" s="13"/>
      <c r="J48" s="13"/>
      <c r="K48" s="13"/>
      <c r="L48" s="13"/>
      <c r="M48" s="13"/>
      <c r="N48" s="13" t="s">
        <v>145</v>
      </c>
      <c r="O48" s="13">
        <v>10</v>
      </c>
      <c r="P48" s="13"/>
      <c r="Q48" s="13"/>
      <c r="R48" s="6">
        <f t="shared" si="4"/>
        <v>10</v>
      </c>
      <c r="S48" s="6">
        <f t="shared" si="5"/>
        <v>9</v>
      </c>
      <c r="T48" s="13"/>
      <c r="U48" s="13" t="s">
        <v>146</v>
      </c>
      <c r="V48" s="13"/>
      <c r="W48" s="13">
        <v>3</v>
      </c>
      <c r="X48" s="4">
        <f t="shared" si="6"/>
        <v>0.30000000000000004</v>
      </c>
      <c r="Y48" s="4">
        <f t="shared" si="7"/>
        <v>9.3000000000000007</v>
      </c>
    </row>
    <row r="49" spans="1:26" ht="99.75">
      <c r="A49" s="4">
        <v>21</v>
      </c>
      <c r="B49" s="13">
        <v>2022211244</v>
      </c>
      <c r="C49" s="13" t="s">
        <v>147</v>
      </c>
      <c r="D49" s="13" t="s">
        <v>148</v>
      </c>
      <c r="E49" s="13">
        <v>18.75</v>
      </c>
      <c r="F49" s="13"/>
      <c r="G49" s="13"/>
      <c r="H49" s="13"/>
      <c r="I49" s="13"/>
      <c r="J49" s="13"/>
      <c r="K49" s="13"/>
      <c r="L49" s="13" t="s">
        <v>149</v>
      </c>
      <c r="M49" s="13">
        <v>2.25</v>
      </c>
      <c r="N49" s="13"/>
      <c r="O49" s="13"/>
      <c r="P49" s="13" t="s">
        <v>150</v>
      </c>
      <c r="Q49" s="13">
        <v>5</v>
      </c>
      <c r="R49" s="6">
        <f t="shared" si="4"/>
        <v>26</v>
      </c>
      <c r="S49" s="6">
        <f t="shared" si="5"/>
        <v>23.400000000000002</v>
      </c>
      <c r="T49" s="13"/>
      <c r="U49" s="13"/>
      <c r="V49" s="13"/>
      <c r="W49" s="13">
        <v>0</v>
      </c>
      <c r="X49" s="4">
        <f t="shared" si="6"/>
        <v>0</v>
      </c>
      <c r="Y49" s="4">
        <f t="shared" si="7"/>
        <v>23.400000000000002</v>
      </c>
    </row>
    <row r="50" spans="1:26" ht="57">
      <c r="A50" s="4">
        <v>22</v>
      </c>
      <c r="B50" s="13">
        <v>2022211230</v>
      </c>
      <c r="C50" s="13" t="s">
        <v>151</v>
      </c>
      <c r="D50" s="13" t="s">
        <v>152</v>
      </c>
      <c r="E50" s="13">
        <v>0.5</v>
      </c>
      <c r="F50" s="13"/>
      <c r="G50" s="13"/>
      <c r="H50" s="13"/>
      <c r="I50" s="13"/>
      <c r="J50" s="13"/>
      <c r="K50" s="13"/>
      <c r="L50" s="13"/>
      <c r="M50" s="13"/>
      <c r="N50" s="13"/>
      <c r="O50" s="13"/>
      <c r="P50" s="13"/>
      <c r="Q50" s="13">
        <v>0</v>
      </c>
      <c r="R50" s="6">
        <f t="shared" si="4"/>
        <v>0.5</v>
      </c>
      <c r="S50" s="6">
        <f t="shared" si="5"/>
        <v>0.45</v>
      </c>
      <c r="T50" s="13" t="s">
        <v>153</v>
      </c>
      <c r="U50" s="13" t="s">
        <v>109</v>
      </c>
      <c r="V50" s="13" t="s">
        <v>154</v>
      </c>
      <c r="W50" s="13">
        <v>8</v>
      </c>
      <c r="X50" s="4">
        <f t="shared" si="6"/>
        <v>0.8</v>
      </c>
      <c r="Y50" s="4">
        <f t="shared" si="7"/>
        <v>1.25</v>
      </c>
    </row>
    <row r="51" spans="1:26" ht="28.5">
      <c r="A51" s="4">
        <v>23</v>
      </c>
      <c r="B51" s="13">
        <v>2022211253</v>
      </c>
      <c r="C51" s="13" t="s">
        <v>155</v>
      </c>
      <c r="D51" s="13"/>
      <c r="E51" s="13"/>
      <c r="F51" s="13"/>
      <c r="G51" s="13"/>
      <c r="H51" s="13"/>
      <c r="I51" s="13"/>
      <c r="J51" s="13"/>
      <c r="K51" s="13"/>
      <c r="L51" s="13"/>
      <c r="M51" s="13"/>
      <c r="N51" s="13"/>
      <c r="O51" s="13"/>
      <c r="P51" s="13"/>
      <c r="Q51" s="13">
        <v>0</v>
      </c>
      <c r="R51" s="6">
        <f t="shared" si="4"/>
        <v>0</v>
      </c>
      <c r="S51" s="6">
        <f t="shared" si="5"/>
        <v>0</v>
      </c>
      <c r="T51" s="13" t="s">
        <v>156</v>
      </c>
      <c r="U51" s="13" t="s">
        <v>157</v>
      </c>
      <c r="V51" s="13" t="s">
        <v>158</v>
      </c>
      <c r="W51" s="13">
        <v>9</v>
      </c>
      <c r="X51" s="4">
        <f t="shared" si="6"/>
        <v>0.9</v>
      </c>
      <c r="Y51" s="4">
        <f t="shared" si="7"/>
        <v>0.9</v>
      </c>
    </row>
    <row r="52" spans="1:26">
      <c r="A52" s="4">
        <v>24</v>
      </c>
      <c r="B52" s="4">
        <v>2022211243</v>
      </c>
      <c r="C52" s="4" t="s">
        <v>159</v>
      </c>
      <c r="D52" s="4"/>
      <c r="E52" s="4"/>
      <c r="F52" s="4"/>
      <c r="G52" s="4"/>
      <c r="H52" s="4"/>
      <c r="I52" s="4"/>
      <c r="J52" s="4"/>
      <c r="K52" s="4"/>
      <c r="L52" s="4"/>
      <c r="M52" s="4"/>
      <c r="N52" s="4"/>
      <c r="O52" s="4"/>
      <c r="P52" s="4"/>
      <c r="Q52" s="4"/>
      <c r="R52" s="6">
        <f t="shared" si="4"/>
        <v>0</v>
      </c>
      <c r="S52" s="6">
        <f t="shared" si="5"/>
        <v>0</v>
      </c>
      <c r="T52" s="13" t="s">
        <v>160</v>
      </c>
      <c r="U52" s="4"/>
      <c r="V52" s="4"/>
      <c r="W52" s="4">
        <v>1</v>
      </c>
      <c r="X52" s="4">
        <f t="shared" si="6"/>
        <v>0.1</v>
      </c>
      <c r="Y52" s="4">
        <f t="shared" si="7"/>
        <v>0.1</v>
      </c>
    </row>
    <row r="53" spans="1:26" ht="213.75">
      <c r="A53" s="4">
        <v>25</v>
      </c>
      <c r="B53" s="13">
        <v>2022211293</v>
      </c>
      <c r="C53" s="13" t="s">
        <v>161</v>
      </c>
      <c r="D53" s="13" t="s">
        <v>162</v>
      </c>
      <c r="E53" s="13">
        <v>112.5</v>
      </c>
      <c r="F53" s="13"/>
      <c r="G53" s="13"/>
      <c r="H53" s="13"/>
      <c r="I53" s="13"/>
      <c r="J53" s="13"/>
      <c r="K53" s="13"/>
      <c r="L53" s="13"/>
      <c r="M53" s="13"/>
      <c r="N53" s="4"/>
      <c r="O53" s="13"/>
      <c r="P53" s="13"/>
      <c r="Q53" s="13"/>
      <c r="R53" s="6">
        <f t="shared" si="4"/>
        <v>112.5</v>
      </c>
      <c r="S53" s="6">
        <f t="shared" si="5"/>
        <v>101.25</v>
      </c>
      <c r="T53" s="13"/>
      <c r="U53" s="13" t="s">
        <v>163</v>
      </c>
      <c r="V53" s="13"/>
      <c r="W53" s="13">
        <v>3</v>
      </c>
      <c r="X53" s="4">
        <f t="shared" si="6"/>
        <v>0.30000000000000004</v>
      </c>
      <c r="Y53" s="4">
        <f t="shared" si="7"/>
        <v>101.55</v>
      </c>
    </row>
    <row r="54" spans="1:26" ht="28.5">
      <c r="A54" s="7">
        <v>26</v>
      </c>
      <c r="B54" s="14">
        <v>2022211236</v>
      </c>
      <c r="C54" s="14" t="s">
        <v>164</v>
      </c>
      <c r="D54" s="7"/>
      <c r="E54" s="7"/>
      <c r="F54" s="7"/>
      <c r="G54" s="7"/>
      <c r="H54" s="7"/>
      <c r="I54" s="7"/>
      <c r="J54" s="7"/>
      <c r="K54" s="7"/>
      <c r="L54" s="7"/>
      <c r="M54" s="7"/>
      <c r="N54" s="14" t="s">
        <v>165</v>
      </c>
      <c r="O54" s="14">
        <v>3</v>
      </c>
      <c r="P54" s="7"/>
      <c r="Q54" s="14"/>
      <c r="R54" s="9">
        <f t="shared" si="4"/>
        <v>3</v>
      </c>
      <c r="S54" s="9">
        <f t="shared" si="5"/>
        <v>2.7</v>
      </c>
      <c r="T54" s="14" t="s">
        <v>166</v>
      </c>
      <c r="U54" s="14" t="s">
        <v>109</v>
      </c>
      <c r="V54" s="7"/>
      <c r="W54" s="14">
        <v>5</v>
      </c>
      <c r="X54" s="7">
        <f t="shared" si="6"/>
        <v>0.5</v>
      </c>
      <c r="Y54" s="7">
        <f t="shared" si="7"/>
        <v>3.2</v>
      </c>
    </row>
    <row r="55" spans="1:26" ht="17.100000000000001" customHeight="1">
      <c r="A55" s="10"/>
      <c r="B55" s="10"/>
      <c r="C55" s="10"/>
      <c r="D55" s="10"/>
      <c r="E55" s="10"/>
      <c r="F55" s="10"/>
      <c r="G55" s="10"/>
      <c r="H55" s="10"/>
      <c r="I55" s="10"/>
      <c r="J55" s="10"/>
      <c r="K55" s="10"/>
      <c r="L55" s="10"/>
      <c r="M55" s="10"/>
      <c r="N55" s="10"/>
      <c r="O55" s="10"/>
      <c r="P55" s="10"/>
      <c r="Q55" s="10"/>
      <c r="R55" s="17"/>
      <c r="S55" s="17"/>
      <c r="T55" s="10"/>
      <c r="U55" s="10"/>
      <c r="V55" s="10"/>
      <c r="W55" s="10"/>
      <c r="X55" s="10"/>
      <c r="Y55" s="10"/>
    </row>
    <row r="56" spans="1:26" ht="17.100000000000001" customHeight="1">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
    </row>
    <row r="57" spans="1:26" ht="17.100000000000001" customHeight="1">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
    </row>
    <row r="58" spans="1:26">
      <c r="A58" s="61" t="s">
        <v>0</v>
      </c>
      <c r="B58" s="61" t="s">
        <v>1</v>
      </c>
      <c r="C58" s="61" t="s">
        <v>2</v>
      </c>
      <c r="D58" s="61" t="s">
        <v>3</v>
      </c>
      <c r="E58" s="61"/>
      <c r="F58" s="61"/>
      <c r="G58" s="61"/>
      <c r="H58" s="61"/>
      <c r="I58" s="61"/>
      <c r="J58" s="61"/>
      <c r="K58" s="61"/>
      <c r="L58" s="61"/>
      <c r="M58" s="61"/>
      <c r="N58" s="61"/>
      <c r="O58" s="61"/>
      <c r="P58" s="61"/>
      <c r="Q58" s="61"/>
      <c r="R58" s="61" t="s">
        <v>4</v>
      </c>
      <c r="S58" s="61" t="s">
        <v>5</v>
      </c>
      <c r="T58" s="61" t="s">
        <v>6</v>
      </c>
      <c r="U58" s="61"/>
      <c r="V58" s="61"/>
      <c r="W58" s="61" t="s">
        <v>7</v>
      </c>
      <c r="X58" s="61" t="s">
        <v>8</v>
      </c>
      <c r="Y58" s="61" t="s">
        <v>9</v>
      </c>
      <c r="Z58" s="58" t="s">
        <v>167</v>
      </c>
    </row>
    <row r="59" spans="1:26">
      <c r="A59" s="60"/>
      <c r="B59" s="60"/>
      <c r="C59" s="60"/>
      <c r="D59" s="3" t="s">
        <v>11</v>
      </c>
      <c r="E59" s="3" t="s">
        <v>12</v>
      </c>
      <c r="F59" s="3" t="s">
        <v>13</v>
      </c>
      <c r="G59" s="3" t="s">
        <v>12</v>
      </c>
      <c r="H59" s="3" t="s">
        <v>14</v>
      </c>
      <c r="I59" s="3" t="s">
        <v>12</v>
      </c>
      <c r="J59" s="3" t="s">
        <v>15</v>
      </c>
      <c r="K59" s="3" t="s">
        <v>12</v>
      </c>
      <c r="L59" s="3" t="s">
        <v>16</v>
      </c>
      <c r="M59" s="3" t="s">
        <v>12</v>
      </c>
      <c r="N59" s="3" t="s">
        <v>17</v>
      </c>
      <c r="O59" s="3" t="s">
        <v>12</v>
      </c>
      <c r="P59" s="3" t="s">
        <v>18</v>
      </c>
      <c r="Q59" s="3" t="s">
        <v>12</v>
      </c>
      <c r="R59" s="60"/>
      <c r="S59" s="60"/>
      <c r="T59" s="3" t="s">
        <v>19</v>
      </c>
      <c r="U59" s="3" t="s">
        <v>20</v>
      </c>
      <c r="V59" s="3" t="s">
        <v>21</v>
      </c>
      <c r="W59" s="60"/>
      <c r="X59" s="60"/>
      <c r="Y59" s="60"/>
      <c r="Z59" s="58"/>
    </row>
    <row r="60" spans="1:26" ht="356.25">
      <c r="A60" s="4">
        <v>1</v>
      </c>
      <c r="B60" s="13">
        <v>2022211306</v>
      </c>
      <c r="C60" s="13" t="s">
        <v>168</v>
      </c>
      <c r="D60" s="13" t="s">
        <v>169</v>
      </c>
      <c r="E60" s="13">
        <v>142.5</v>
      </c>
      <c r="F60" s="13"/>
      <c r="G60" s="13">
        <v>0</v>
      </c>
      <c r="H60" s="13"/>
      <c r="I60" s="13">
        <v>0</v>
      </c>
      <c r="J60" s="13"/>
      <c r="K60" s="13">
        <v>0</v>
      </c>
      <c r="L60" s="13"/>
      <c r="M60" s="13">
        <v>0</v>
      </c>
      <c r="N60" s="13"/>
      <c r="O60" s="13">
        <v>0</v>
      </c>
      <c r="P60" s="13"/>
      <c r="Q60" s="13">
        <v>0</v>
      </c>
      <c r="R60" s="6">
        <f t="shared" ref="R60:R88" si="8">Q60+E60+I60+K60+M60+O60+G60</f>
        <v>142.5</v>
      </c>
      <c r="S60" s="6">
        <f t="shared" ref="S60:S88" si="9">R60*0.9</f>
        <v>128.25</v>
      </c>
      <c r="T60" s="13" t="s">
        <v>170</v>
      </c>
      <c r="U60" s="13" t="s">
        <v>171</v>
      </c>
      <c r="V60" s="13"/>
      <c r="W60" s="13">
        <v>5</v>
      </c>
      <c r="X60" s="4">
        <f t="shared" ref="X60:X88" si="10">W60*0.1</f>
        <v>0.5</v>
      </c>
      <c r="Y60" s="4">
        <f t="shared" ref="Y60:Y83" si="11">X60+S60</f>
        <v>128.75</v>
      </c>
    </row>
    <row r="61" spans="1:26" ht="85.5">
      <c r="A61" s="4">
        <v>2</v>
      </c>
      <c r="B61" s="13">
        <v>2022211278</v>
      </c>
      <c r="C61" s="13" t="s">
        <v>172</v>
      </c>
      <c r="D61" s="13"/>
      <c r="E61" s="13">
        <v>0</v>
      </c>
      <c r="F61" s="13"/>
      <c r="G61" s="13">
        <v>0</v>
      </c>
      <c r="H61" s="13"/>
      <c r="I61" s="13">
        <v>0</v>
      </c>
      <c r="J61" s="13"/>
      <c r="K61" s="13">
        <v>0</v>
      </c>
      <c r="L61" s="13"/>
      <c r="M61" s="13">
        <v>0</v>
      </c>
      <c r="N61" s="13"/>
      <c r="O61" s="13">
        <v>0</v>
      </c>
      <c r="P61" s="13"/>
      <c r="Q61" s="13">
        <v>0</v>
      </c>
      <c r="R61" s="6">
        <f t="shared" si="8"/>
        <v>0</v>
      </c>
      <c r="S61" s="6">
        <f t="shared" si="9"/>
        <v>0</v>
      </c>
      <c r="T61" s="13" t="s">
        <v>173</v>
      </c>
      <c r="U61" s="13" t="s">
        <v>174</v>
      </c>
      <c r="V61" s="13" t="s">
        <v>175</v>
      </c>
      <c r="W61" s="13">
        <v>10</v>
      </c>
      <c r="X61" s="4">
        <f t="shared" si="10"/>
        <v>1</v>
      </c>
      <c r="Y61" s="4">
        <f t="shared" si="11"/>
        <v>1</v>
      </c>
    </row>
    <row r="62" spans="1:26" ht="156.75">
      <c r="A62" s="4">
        <v>3</v>
      </c>
      <c r="B62" s="13">
        <v>2022211319</v>
      </c>
      <c r="C62" s="13" t="s">
        <v>176</v>
      </c>
      <c r="D62" s="13" t="s">
        <v>177</v>
      </c>
      <c r="E62" s="13">
        <v>2.5</v>
      </c>
      <c r="F62" s="13"/>
      <c r="G62" s="13">
        <v>0</v>
      </c>
      <c r="H62" s="13"/>
      <c r="I62" s="13">
        <v>0</v>
      </c>
      <c r="J62" s="13"/>
      <c r="K62" s="13">
        <v>0</v>
      </c>
      <c r="L62" s="13"/>
      <c r="M62" s="13">
        <v>0</v>
      </c>
      <c r="N62" s="13" t="s">
        <v>178</v>
      </c>
      <c r="O62" s="13">
        <v>15</v>
      </c>
      <c r="P62" s="13"/>
      <c r="Q62" s="13">
        <v>0</v>
      </c>
      <c r="R62" s="6">
        <f t="shared" si="8"/>
        <v>17.5</v>
      </c>
      <c r="S62" s="6">
        <f t="shared" si="9"/>
        <v>15.75</v>
      </c>
      <c r="T62" s="13"/>
      <c r="U62" s="13" t="s">
        <v>179</v>
      </c>
      <c r="V62" s="13"/>
      <c r="W62" s="13">
        <v>6</v>
      </c>
      <c r="X62" s="4">
        <f t="shared" si="10"/>
        <v>0.60000000000000009</v>
      </c>
      <c r="Y62" s="4">
        <f t="shared" si="11"/>
        <v>16.350000000000001</v>
      </c>
    </row>
    <row r="63" spans="1:26" ht="28.5">
      <c r="A63" s="4">
        <v>4</v>
      </c>
      <c r="B63" s="13">
        <v>2022211315</v>
      </c>
      <c r="C63" s="13" t="s">
        <v>180</v>
      </c>
      <c r="D63" s="13"/>
      <c r="E63" s="13">
        <v>0</v>
      </c>
      <c r="F63" s="13"/>
      <c r="G63" s="13">
        <v>0</v>
      </c>
      <c r="H63" s="13"/>
      <c r="I63" s="13">
        <v>0</v>
      </c>
      <c r="J63" s="15"/>
      <c r="K63" s="13">
        <v>0</v>
      </c>
      <c r="L63" s="13"/>
      <c r="M63" s="13">
        <v>0</v>
      </c>
      <c r="N63" s="13"/>
      <c r="O63" s="13">
        <v>0</v>
      </c>
      <c r="P63" s="13" t="s">
        <v>181</v>
      </c>
      <c r="Q63" s="13">
        <v>10</v>
      </c>
      <c r="R63" s="6">
        <f t="shared" si="8"/>
        <v>10</v>
      </c>
      <c r="S63" s="6">
        <f t="shared" si="9"/>
        <v>9</v>
      </c>
      <c r="T63" s="13"/>
      <c r="U63" s="13" t="s">
        <v>171</v>
      </c>
      <c r="V63" s="13"/>
      <c r="W63" s="13">
        <v>3</v>
      </c>
      <c r="X63" s="4">
        <f t="shared" si="10"/>
        <v>0.30000000000000004</v>
      </c>
      <c r="Y63" s="4">
        <f t="shared" si="11"/>
        <v>9.3000000000000007</v>
      </c>
    </row>
    <row r="64" spans="1:26" ht="57">
      <c r="A64" s="4">
        <v>5</v>
      </c>
      <c r="B64" s="13">
        <v>2022211268</v>
      </c>
      <c r="C64" s="13" t="s">
        <v>182</v>
      </c>
      <c r="D64" s="13"/>
      <c r="E64" s="13">
        <v>0</v>
      </c>
      <c r="F64" s="13"/>
      <c r="G64" s="13">
        <v>0</v>
      </c>
      <c r="H64" s="13"/>
      <c r="I64" s="13">
        <v>0</v>
      </c>
      <c r="J64" s="13"/>
      <c r="K64" s="13">
        <v>0</v>
      </c>
      <c r="L64" s="13"/>
      <c r="M64" s="13">
        <v>0</v>
      </c>
      <c r="N64" s="13"/>
      <c r="O64" s="13">
        <v>0</v>
      </c>
      <c r="P64" s="13" t="s">
        <v>183</v>
      </c>
      <c r="Q64" s="13">
        <v>15</v>
      </c>
      <c r="R64" s="6">
        <f t="shared" si="8"/>
        <v>15</v>
      </c>
      <c r="S64" s="6">
        <f t="shared" si="9"/>
        <v>13.5</v>
      </c>
      <c r="T64" s="13"/>
      <c r="U64" s="13" t="s">
        <v>184</v>
      </c>
      <c r="V64" s="13" t="s">
        <v>185</v>
      </c>
      <c r="W64" s="13">
        <v>10</v>
      </c>
      <c r="X64" s="4">
        <f t="shared" si="10"/>
        <v>1</v>
      </c>
      <c r="Y64" s="4">
        <f t="shared" si="11"/>
        <v>14.5</v>
      </c>
    </row>
    <row r="65" spans="1:25" ht="57">
      <c r="A65" s="4">
        <v>6</v>
      </c>
      <c r="B65" s="13">
        <v>2022211276</v>
      </c>
      <c r="C65" s="13" t="s">
        <v>186</v>
      </c>
      <c r="D65" s="13"/>
      <c r="E65" s="13">
        <v>0</v>
      </c>
      <c r="F65" s="13"/>
      <c r="G65" s="13">
        <v>0</v>
      </c>
      <c r="H65" s="13"/>
      <c r="I65" s="13">
        <v>0</v>
      </c>
      <c r="J65" s="13"/>
      <c r="K65" s="13">
        <v>0</v>
      </c>
      <c r="L65" s="13"/>
      <c r="M65" s="13">
        <v>0</v>
      </c>
      <c r="N65" s="13"/>
      <c r="O65" s="13">
        <v>0</v>
      </c>
      <c r="P65" s="13"/>
      <c r="Q65" s="13">
        <v>0</v>
      </c>
      <c r="R65" s="6">
        <f t="shared" si="8"/>
        <v>0</v>
      </c>
      <c r="S65" s="6">
        <f t="shared" si="9"/>
        <v>0</v>
      </c>
      <c r="T65" s="13"/>
      <c r="U65" s="13" t="s">
        <v>187</v>
      </c>
      <c r="V65" s="13" t="s">
        <v>188</v>
      </c>
      <c r="W65" s="13">
        <v>10</v>
      </c>
      <c r="X65" s="4">
        <f t="shared" si="10"/>
        <v>1</v>
      </c>
      <c r="Y65" s="4">
        <f t="shared" si="11"/>
        <v>1</v>
      </c>
    </row>
    <row r="66" spans="1:25" ht="71.25">
      <c r="A66" s="4">
        <v>7</v>
      </c>
      <c r="B66" s="13">
        <v>2022211262</v>
      </c>
      <c r="C66" s="13" t="s">
        <v>189</v>
      </c>
      <c r="D66" s="13"/>
      <c r="E66" s="13">
        <v>0</v>
      </c>
      <c r="F66" s="13"/>
      <c r="G66" s="13">
        <v>0</v>
      </c>
      <c r="H66" s="13"/>
      <c r="I66" s="13">
        <v>0</v>
      </c>
      <c r="J66" s="13"/>
      <c r="K66" s="13">
        <v>0</v>
      </c>
      <c r="L66" s="13"/>
      <c r="M66" s="13">
        <v>0</v>
      </c>
      <c r="N66" s="13" t="s">
        <v>190</v>
      </c>
      <c r="O66" s="13">
        <v>3</v>
      </c>
      <c r="P66" s="13"/>
      <c r="Q66" s="13">
        <v>0</v>
      </c>
      <c r="R66" s="6">
        <f t="shared" si="8"/>
        <v>3</v>
      </c>
      <c r="S66" s="6">
        <f t="shared" si="9"/>
        <v>2.7</v>
      </c>
      <c r="T66" s="13"/>
      <c r="U66" s="13" t="s">
        <v>187</v>
      </c>
      <c r="V66" s="13"/>
      <c r="W66" s="13">
        <v>3</v>
      </c>
      <c r="X66" s="4">
        <f t="shared" si="10"/>
        <v>0.30000000000000004</v>
      </c>
      <c r="Y66" s="4">
        <f t="shared" si="11"/>
        <v>3</v>
      </c>
    </row>
    <row r="67" spans="1:25" ht="85.5">
      <c r="A67" s="4">
        <v>8</v>
      </c>
      <c r="B67" s="13">
        <v>2022211308</v>
      </c>
      <c r="C67" s="13" t="s">
        <v>191</v>
      </c>
      <c r="D67" s="13"/>
      <c r="E67" s="13">
        <v>0</v>
      </c>
      <c r="F67" s="13"/>
      <c r="G67" s="13">
        <v>0</v>
      </c>
      <c r="H67" s="13"/>
      <c r="I67" s="13">
        <v>0</v>
      </c>
      <c r="J67" s="13"/>
      <c r="K67" s="13">
        <v>0</v>
      </c>
      <c r="L67" s="13"/>
      <c r="M67" s="13">
        <v>0</v>
      </c>
      <c r="N67" s="13" t="s">
        <v>192</v>
      </c>
      <c r="O67" s="13">
        <v>10</v>
      </c>
      <c r="P67" s="13" t="s">
        <v>181</v>
      </c>
      <c r="Q67" s="13">
        <v>10</v>
      </c>
      <c r="R67" s="6">
        <f t="shared" si="8"/>
        <v>20</v>
      </c>
      <c r="S67" s="6">
        <f t="shared" si="9"/>
        <v>18</v>
      </c>
      <c r="T67" s="13" t="s">
        <v>193</v>
      </c>
      <c r="U67" s="13" t="s">
        <v>194</v>
      </c>
      <c r="V67" s="13"/>
      <c r="W67" s="13">
        <v>9</v>
      </c>
      <c r="X67" s="4">
        <f t="shared" si="10"/>
        <v>0.9</v>
      </c>
      <c r="Y67" s="4">
        <f t="shared" si="11"/>
        <v>18.899999999999999</v>
      </c>
    </row>
    <row r="68" spans="1:25" ht="71.25">
      <c r="A68" s="4">
        <v>9</v>
      </c>
      <c r="B68" s="13">
        <v>2022211311</v>
      </c>
      <c r="C68" s="13" t="s">
        <v>195</v>
      </c>
      <c r="D68" s="13"/>
      <c r="E68" s="13">
        <v>0</v>
      </c>
      <c r="F68" s="13"/>
      <c r="G68" s="13">
        <v>0</v>
      </c>
      <c r="H68" s="13"/>
      <c r="I68" s="13">
        <v>0</v>
      </c>
      <c r="J68" s="13"/>
      <c r="K68" s="13">
        <v>0</v>
      </c>
      <c r="L68" s="13"/>
      <c r="M68" s="13">
        <v>0</v>
      </c>
      <c r="N68" s="13"/>
      <c r="O68" s="13">
        <v>0</v>
      </c>
      <c r="P68" s="13"/>
      <c r="Q68" s="13">
        <v>0</v>
      </c>
      <c r="R68" s="6">
        <f t="shared" si="8"/>
        <v>0</v>
      </c>
      <c r="S68" s="6">
        <f t="shared" si="9"/>
        <v>0</v>
      </c>
      <c r="T68" s="13"/>
      <c r="U68" s="13" t="s">
        <v>196</v>
      </c>
      <c r="V68" s="13" t="s">
        <v>197</v>
      </c>
      <c r="W68" s="13">
        <v>8</v>
      </c>
      <c r="X68" s="4">
        <f t="shared" si="10"/>
        <v>0.8</v>
      </c>
      <c r="Y68" s="4">
        <f t="shared" si="11"/>
        <v>0.8</v>
      </c>
    </row>
    <row r="69" spans="1:25" ht="120" customHeight="1">
      <c r="A69" s="4">
        <v>10</v>
      </c>
      <c r="B69" s="13">
        <v>2022211270</v>
      </c>
      <c r="C69" s="13" t="s">
        <v>198</v>
      </c>
      <c r="D69" s="13" t="s">
        <v>199</v>
      </c>
      <c r="E69" s="13">
        <v>0.5</v>
      </c>
      <c r="F69" s="13"/>
      <c r="G69" s="13">
        <v>0</v>
      </c>
      <c r="H69" s="13"/>
      <c r="I69" s="13">
        <v>0</v>
      </c>
      <c r="J69" s="13"/>
      <c r="K69" s="13">
        <v>0</v>
      </c>
      <c r="L69" s="13"/>
      <c r="M69" s="13">
        <v>0</v>
      </c>
      <c r="N69" s="13"/>
      <c r="O69" s="13">
        <v>0</v>
      </c>
      <c r="P69" s="13" t="s">
        <v>200</v>
      </c>
      <c r="Q69" s="13">
        <v>10</v>
      </c>
      <c r="R69" s="6">
        <f t="shared" si="8"/>
        <v>10.5</v>
      </c>
      <c r="S69" s="6">
        <f t="shared" si="9"/>
        <v>9.4500000000000011</v>
      </c>
      <c r="T69" s="13"/>
      <c r="U69" s="13" t="s">
        <v>187</v>
      </c>
      <c r="V69" s="13" t="s">
        <v>201</v>
      </c>
      <c r="W69" s="13">
        <v>10</v>
      </c>
      <c r="X69" s="4">
        <f t="shared" si="10"/>
        <v>1</v>
      </c>
      <c r="Y69" s="4">
        <f t="shared" si="11"/>
        <v>10.450000000000001</v>
      </c>
    </row>
    <row r="70" spans="1:25" ht="42.75">
      <c r="A70" s="4">
        <v>11</v>
      </c>
      <c r="B70" s="13">
        <v>2022211287</v>
      </c>
      <c r="C70" s="13" t="s">
        <v>202</v>
      </c>
      <c r="D70" s="13"/>
      <c r="E70" s="13">
        <v>0</v>
      </c>
      <c r="F70" s="13"/>
      <c r="G70" s="13">
        <v>0</v>
      </c>
      <c r="H70" s="13"/>
      <c r="I70" s="13">
        <v>0</v>
      </c>
      <c r="J70" s="13"/>
      <c r="K70" s="13">
        <v>0</v>
      </c>
      <c r="L70" s="13"/>
      <c r="M70" s="13">
        <v>0</v>
      </c>
      <c r="N70" s="13"/>
      <c r="O70" s="13">
        <v>0</v>
      </c>
      <c r="P70" s="13" t="s">
        <v>203</v>
      </c>
      <c r="Q70" s="13">
        <v>15</v>
      </c>
      <c r="R70" s="6">
        <f t="shared" si="8"/>
        <v>15</v>
      </c>
      <c r="S70" s="6">
        <f t="shared" si="9"/>
        <v>13.5</v>
      </c>
      <c r="T70" s="13"/>
      <c r="U70" s="13" t="s">
        <v>187</v>
      </c>
      <c r="V70" s="13"/>
      <c r="W70" s="13">
        <v>3</v>
      </c>
      <c r="X70" s="4">
        <f t="shared" si="10"/>
        <v>0.30000000000000004</v>
      </c>
      <c r="Y70" s="4">
        <f t="shared" si="11"/>
        <v>13.8</v>
      </c>
    </row>
    <row r="71" spans="1:25" ht="28.5">
      <c r="A71" s="4">
        <v>12</v>
      </c>
      <c r="B71" s="13">
        <v>2022211307</v>
      </c>
      <c r="C71" s="13" t="s">
        <v>204</v>
      </c>
      <c r="D71" s="13"/>
      <c r="E71" s="13">
        <v>0</v>
      </c>
      <c r="F71" s="13"/>
      <c r="G71" s="13">
        <v>0</v>
      </c>
      <c r="H71" s="13"/>
      <c r="I71" s="13">
        <v>0</v>
      </c>
      <c r="J71" s="13"/>
      <c r="K71" s="13">
        <v>0</v>
      </c>
      <c r="L71" s="13"/>
      <c r="M71" s="13">
        <v>0</v>
      </c>
      <c r="N71" s="13"/>
      <c r="O71" s="13">
        <v>0</v>
      </c>
      <c r="P71" s="13"/>
      <c r="Q71" s="13">
        <v>0</v>
      </c>
      <c r="R71" s="6">
        <f t="shared" si="8"/>
        <v>0</v>
      </c>
      <c r="S71" s="6">
        <f t="shared" si="9"/>
        <v>0</v>
      </c>
      <c r="T71" s="13" t="s">
        <v>205</v>
      </c>
      <c r="U71" s="13" t="s">
        <v>187</v>
      </c>
      <c r="V71" s="13" t="s">
        <v>206</v>
      </c>
      <c r="W71" s="13">
        <v>9</v>
      </c>
      <c r="X71" s="4">
        <f t="shared" si="10"/>
        <v>0.9</v>
      </c>
      <c r="Y71" s="4">
        <f t="shared" si="11"/>
        <v>0.9</v>
      </c>
    </row>
    <row r="72" spans="1:25" ht="71.25">
      <c r="A72" s="4">
        <v>13</v>
      </c>
      <c r="B72" s="13">
        <v>2022211305</v>
      </c>
      <c r="C72" s="13" t="s">
        <v>207</v>
      </c>
      <c r="D72" s="13"/>
      <c r="E72" s="13">
        <v>0</v>
      </c>
      <c r="F72" s="13"/>
      <c r="G72" s="13">
        <v>0</v>
      </c>
      <c r="H72" s="13"/>
      <c r="I72" s="13">
        <v>0</v>
      </c>
      <c r="J72" s="13"/>
      <c r="K72" s="13">
        <v>0</v>
      </c>
      <c r="L72" s="13"/>
      <c r="M72" s="13">
        <v>0</v>
      </c>
      <c r="N72" s="13" t="s">
        <v>208</v>
      </c>
      <c r="O72" s="13">
        <v>3</v>
      </c>
      <c r="P72" s="13" t="s">
        <v>203</v>
      </c>
      <c r="Q72" s="13">
        <v>15</v>
      </c>
      <c r="R72" s="6">
        <f t="shared" si="8"/>
        <v>18</v>
      </c>
      <c r="S72" s="6">
        <f t="shared" si="9"/>
        <v>16.2</v>
      </c>
      <c r="T72" s="13"/>
      <c r="U72" s="13" t="s">
        <v>187</v>
      </c>
      <c r="V72" s="13" t="s">
        <v>209</v>
      </c>
      <c r="W72" s="13">
        <v>6</v>
      </c>
      <c r="X72" s="4">
        <f t="shared" si="10"/>
        <v>0.60000000000000009</v>
      </c>
      <c r="Y72" s="4">
        <f t="shared" si="11"/>
        <v>16.8</v>
      </c>
    </row>
    <row r="73" spans="1:25" ht="114">
      <c r="A73" s="4">
        <v>14</v>
      </c>
      <c r="B73" s="16">
        <v>2022211309</v>
      </c>
      <c r="C73" s="16" t="s">
        <v>210</v>
      </c>
      <c r="D73" s="16" t="s">
        <v>211</v>
      </c>
      <c r="E73" s="16">
        <v>10</v>
      </c>
      <c r="F73" s="16"/>
      <c r="G73" s="16">
        <v>0</v>
      </c>
      <c r="H73" s="16"/>
      <c r="I73" s="16">
        <v>0</v>
      </c>
      <c r="J73" s="16"/>
      <c r="K73" s="16">
        <v>0</v>
      </c>
      <c r="L73" s="16" t="s">
        <v>212</v>
      </c>
      <c r="M73" s="16">
        <v>3.5</v>
      </c>
      <c r="N73" s="16"/>
      <c r="O73" s="16">
        <v>0</v>
      </c>
      <c r="P73" s="16" t="s">
        <v>213</v>
      </c>
      <c r="Q73" s="16">
        <v>10</v>
      </c>
      <c r="R73" s="6">
        <f t="shared" si="8"/>
        <v>23.5</v>
      </c>
      <c r="S73" s="6">
        <f t="shared" si="9"/>
        <v>21.150000000000002</v>
      </c>
      <c r="T73" s="16" t="s">
        <v>214</v>
      </c>
      <c r="U73" s="16" t="s">
        <v>215</v>
      </c>
      <c r="V73" s="16"/>
      <c r="W73" s="16">
        <v>5</v>
      </c>
      <c r="X73" s="4">
        <f t="shared" si="10"/>
        <v>0.5</v>
      </c>
      <c r="Y73" s="4">
        <f t="shared" si="11"/>
        <v>21.650000000000002</v>
      </c>
    </row>
    <row r="74" spans="1:25" ht="57">
      <c r="A74" s="4">
        <v>15</v>
      </c>
      <c r="B74" s="13">
        <v>2022211277</v>
      </c>
      <c r="C74" s="13" t="s">
        <v>216</v>
      </c>
      <c r="D74" s="13"/>
      <c r="E74" s="13">
        <v>0</v>
      </c>
      <c r="F74" s="13"/>
      <c r="G74" s="13">
        <v>0</v>
      </c>
      <c r="H74" s="13"/>
      <c r="I74" s="13">
        <v>0</v>
      </c>
      <c r="J74" s="13"/>
      <c r="K74" s="13">
        <v>0</v>
      </c>
      <c r="L74" s="13"/>
      <c r="M74" s="13">
        <v>0</v>
      </c>
      <c r="N74" s="13"/>
      <c r="O74" s="13">
        <v>0</v>
      </c>
      <c r="P74" s="13" t="s">
        <v>183</v>
      </c>
      <c r="Q74" s="13">
        <v>15</v>
      </c>
      <c r="R74" s="6">
        <f t="shared" si="8"/>
        <v>15</v>
      </c>
      <c r="S74" s="6">
        <f t="shared" si="9"/>
        <v>13.5</v>
      </c>
      <c r="T74" s="13"/>
      <c r="U74" s="13" t="s">
        <v>187</v>
      </c>
      <c r="V74" s="13" t="s">
        <v>217</v>
      </c>
      <c r="W74" s="13">
        <v>10</v>
      </c>
      <c r="X74" s="4">
        <f t="shared" si="10"/>
        <v>1</v>
      </c>
      <c r="Y74" s="4">
        <f t="shared" si="11"/>
        <v>14.5</v>
      </c>
    </row>
    <row r="75" spans="1:25" ht="114">
      <c r="A75" s="4">
        <v>16</v>
      </c>
      <c r="B75" s="16">
        <v>2022211271</v>
      </c>
      <c r="C75" s="16" t="s">
        <v>218</v>
      </c>
      <c r="D75" s="16"/>
      <c r="E75" s="16">
        <v>0</v>
      </c>
      <c r="F75" s="16"/>
      <c r="G75" s="16">
        <v>0</v>
      </c>
      <c r="H75" s="16"/>
      <c r="I75" s="16">
        <v>0</v>
      </c>
      <c r="J75" s="16"/>
      <c r="K75" s="16">
        <v>0</v>
      </c>
      <c r="L75" s="16"/>
      <c r="M75" s="16">
        <v>0</v>
      </c>
      <c r="N75" s="16"/>
      <c r="O75" s="16">
        <v>0</v>
      </c>
      <c r="P75" s="16" t="s">
        <v>219</v>
      </c>
      <c r="Q75" s="16">
        <v>15</v>
      </c>
      <c r="R75" s="6">
        <f t="shared" si="8"/>
        <v>15</v>
      </c>
      <c r="S75" s="6">
        <f t="shared" si="9"/>
        <v>13.5</v>
      </c>
      <c r="T75" s="16"/>
      <c r="U75" s="16" t="s">
        <v>187</v>
      </c>
      <c r="V75" s="16" t="s">
        <v>220</v>
      </c>
      <c r="W75" s="16">
        <v>10</v>
      </c>
      <c r="X75" s="4">
        <f t="shared" si="10"/>
        <v>1</v>
      </c>
      <c r="Y75" s="4">
        <f t="shared" si="11"/>
        <v>14.5</v>
      </c>
    </row>
    <row r="76" spans="1:25" ht="71.25">
      <c r="A76" s="4">
        <v>17</v>
      </c>
      <c r="B76" s="13">
        <v>2022211298</v>
      </c>
      <c r="C76" s="13" t="s">
        <v>221</v>
      </c>
      <c r="D76" s="13" t="s">
        <v>222</v>
      </c>
      <c r="E76" s="13">
        <v>0</v>
      </c>
      <c r="F76" s="13"/>
      <c r="G76" s="13">
        <v>0</v>
      </c>
      <c r="H76" s="13"/>
      <c r="I76" s="13">
        <v>0</v>
      </c>
      <c r="J76" s="13"/>
      <c r="K76" s="13">
        <v>0</v>
      </c>
      <c r="L76" s="13"/>
      <c r="M76" s="13">
        <v>0</v>
      </c>
      <c r="N76" s="13"/>
      <c r="O76" s="13">
        <v>0</v>
      </c>
      <c r="P76" s="13"/>
      <c r="Q76" s="13">
        <v>0</v>
      </c>
      <c r="R76" s="6">
        <f t="shared" si="8"/>
        <v>0</v>
      </c>
      <c r="S76" s="6">
        <f t="shared" si="9"/>
        <v>0</v>
      </c>
      <c r="T76" s="13" t="s">
        <v>223</v>
      </c>
      <c r="U76" s="13" t="s">
        <v>187</v>
      </c>
      <c r="V76" s="13" t="s">
        <v>224</v>
      </c>
      <c r="W76" s="13">
        <v>10</v>
      </c>
      <c r="X76" s="4">
        <f t="shared" si="10"/>
        <v>1</v>
      </c>
      <c r="Y76" s="4">
        <f t="shared" si="11"/>
        <v>1</v>
      </c>
    </row>
    <row r="77" spans="1:25" ht="71.25">
      <c r="A77" s="4">
        <v>18</v>
      </c>
      <c r="B77" s="13">
        <v>2022211269</v>
      </c>
      <c r="C77" s="13" t="s">
        <v>225</v>
      </c>
      <c r="D77" s="13"/>
      <c r="E77" s="13">
        <v>0</v>
      </c>
      <c r="F77" s="13"/>
      <c r="G77" s="13">
        <v>0</v>
      </c>
      <c r="H77" s="13"/>
      <c r="I77" s="13">
        <v>0</v>
      </c>
      <c r="J77" s="13"/>
      <c r="K77" s="13">
        <v>0</v>
      </c>
      <c r="L77" s="13"/>
      <c r="M77" s="13">
        <v>0</v>
      </c>
      <c r="N77" s="13"/>
      <c r="O77" s="13">
        <v>0</v>
      </c>
      <c r="P77" s="13"/>
      <c r="Q77" s="13">
        <v>0</v>
      </c>
      <c r="R77" s="6">
        <f t="shared" si="8"/>
        <v>0</v>
      </c>
      <c r="S77" s="6">
        <f t="shared" si="9"/>
        <v>0</v>
      </c>
      <c r="T77" s="13"/>
      <c r="U77" s="13" t="s">
        <v>226</v>
      </c>
      <c r="V77" s="13" t="s">
        <v>227</v>
      </c>
      <c r="W77" s="13">
        <v>10</v>
      </c>
      <c r="X77" s="4">
        <f t="shared" si="10"/>
        <v>1</v>
      </c>
      <c r="Y77" s="4">
        <f t="shared" si="11"/>
        <v>1</v>
      </c>
    </row>
    <row r="78" spans="1:25" ht="71.25">
      <c r="A78" s="4">
        <v>19</v>
      </c>
      <c r="B78" s="13">
        <v>2022211279</v>
      </c>
      <c r="C78" s="13" t="s">
        <v>228</v>
      </c>
      <c r="D78" s="13"/>
      <c r="E78" s="13">
        <v>0</v>
      </c>
      <c r="F78" s="13"/>
      <c r="G78" s="13">
        <v>0</v>
      </c>
      <c r="H78" s="13"/>
      <c r="I78" s="13">
        <v>0</v>
      </c>
      <c r="J78" s="13"/>
      <c r="K78" s="13">
        <v>0</v>
      </c>
      <c r="L78" s="13"/>
      <c r="M78" s="13">
        <v>0</v>
      </c>
      <c r="N78" s="13"/>
      <c r="O78" s="13">
        <v>0</v>
      </c>
      <c r="P78" s="13"/>
      <c r="Q78" s="13">
        <v>0</v>
      </c>
      <c r="R78" s="6">
        <f t="shared" si="8"/>
        <v>0</v>
      </c>
      <c r="S78" s="6">
        <f t="shared" si="9"/>
        <v>0</v>
      </c>
      <c r="T78" s="13" t="s">
        <v>229</v>
      </c>
      <c r="U78" s="13" t="s">
        <v>230</v>
      </c>
      <c r="V78" s="13"/>
      <c r="W78" s="13">
        <v>7</v>
      </c>
      <c r="X78" s="4">
        <f t="shared" si="10"/>
        <v>0.70000000000000007</v>
      </c>
      <c r="Y78" s="4">
        <f t="shared" si="11"/>
        <v>0.70000000000000007</v>
      </c>
    </row>
    <row r="79" spans="1:25" ht="42.75">
      <c r="A79" s="4">
        <v>20</v>
      </c>
      <c r="B79" s="13">
        <v>2022211289</v>
      </c>
      <c r="C79" s="13" t="s">
        <v>231</v>
      </c>
      <c r="D79" s="13"/>
      <c r="E79" s="13">
        <v>0</v>
      </c>
      <c r="F79" s="13"/>
      <c r="G79" s="13">
        <v>0</v>
      </c>
      <c r="H79" s="13"/>
      <c r="I79" s="13">
        <v>0</v>
      </c>
      <c r="J79" s="13"/>
      <c r="K79" s="13">
        <v>0</v>
      </c>
      <c r="L79" s="13"/>
      <c r="M79" s="13">
        <v>0</v>
      </c>
      <c r="N79" s="13"/>
      <c r="O79" s="13">
        <v>0</v>
      </c>
      <c r="P79" s="13" t="s">
        <v>232</v>
      </c>
      <c r="Q79" s="13">
        <v>15</v>
      </c>
      <c r="R79" s="6">
        <f t="shared" si="8"/>
        <v>15</v>
      </c>
      <c r="S79" s="6">
        <f t="shared" si="9"/>
        <v>13.5</v>
      </c>
      <c r="T79" s="13"/>
      <c r="U79" s="13" t="s">
        <v>187</v>
      </c>
      <c r="V79" s="13" t="s">
        <v>233</v>
      </c>
      <c r="W79" s="13">
        <v>7</v>
      </c>
      <c r="X79" s="4">
        <f t="shared" si="10"/>
        <v>0.70000000000000007</v>
      </c>
      <c r="Y79" s="4">
        <f t="shared" si="11"/>
        <v>14.2</v>
      </c>
    </row>
    <row r="80" spans="1:25" ht="85.5">
      <c r="A80" s="4">
        <v>21</v>
      </c>
      <c r="B80" s="13">
        <v>2022211313</v>
      </c>
      <c r="C80" s="13" t="s">
        <v>234</v>
      </c>
      <c r="D80" s="13"/>
      <c r="E80" s="13">
        <v>0</v>
      </c>
      <c r="F80" s="13"/>
      <c r="G80" s="13">
        <v>0</v>
      </c>
      <c r="H80" s="13"/>
      <c r="I80" s="13">
        <v>0</v>
      </c>
      <c r="J80" s="13"/>
      <c r="K80" s="13">
        <v>0</v>
      </c>
      <c r="L80" s="13"/>
      <c r="M80" s="13">
        <v>0</v>
      </c>
      <c r="N80" s="13"/>
      <c r="O80" s="13">
        <v>0</v>
      </c>
      <c r="P80" s="13" t="s">
        <v>235</v>
      </c>
      <c r="Q80" s="13">
        <v>15</v>
      </c>
      <c r="R80" s="6">
        <f t="shared" si="8"/>
        <v>15</v>
      </c>
      <c r="S80" s="6">
        <f t="shared" si="9"/>
        <v>13.5</v>
      </c>
      <c r="T80" s="13" t="s">
        <v>236</v>
      </c>
      <c r="U80" s="13" t="s">
        <v>237</v>
      </c>
      <c r="V80" s="13" t="s">
        <v>238</v>
      </c>
      <c r="W80" s="13">
        <v>10</v>
      </c>
      <c r="X80" s="4">
        <f t="shared" si="10"/>
        <v>1</v>
      </c>
      <c r="Y80" s="4">
        <f t="shared" si="11"/>
        <v>14.5</v>
      </c>
    </row>
    <row r="81" spans="1:26" ht="57">
      <c r="A81" s="4">
        <v>22</v>
      </c>
      <c r="B81" s="13">
        <v>2022211274</v>
      </c>
      <c r="C81" s="13" t="s">
        <v>239</v>
      </c>
      <c r="D81" s="13"/>
      <c r="E81" s="13">
        <v>0</v>
      </c>
      <c r="F81" s="13"/>
      <c r="G81" s="13">
        <v>0</v>
      </c>
      <c r="H81" s="13"/>
      <c r="I81" s="13">
        <v>0</v>
      </c>
      <c r="J81" s="13"/>
      <c r="K81" s="13">
        <v>0</v>
      </c>
      <c r="L81" s="13"/>
      <c r="M81" s="13">
        <v>0</v>
      </c>
      <c r="N81" s="13"/>
      <c r="O81" s="13">
        <v>0</v>
      </c>
      <c r="P81" s="16"/>
      <c r="Q81" s="16">
        <v>0</v>
      </c>
      <c r="R81" s="6">
        <f t="shared" si="8"/>
        <v>0</v>
      </c>
      <c r="S81" s="6">
        <f t="shared" si="9"/>
        <v>0</v>
      </c>
      <c r="T81" s="16" t="s">
        <v>205</v>
      </c>
      <c r="U81" s="16" t="s">
        <v>240</v>
      </c>
      <c r="V81" s="13" t="s">
        <v>241</v>
      </c>
      <c r="W81" s="16">
        <v>10</v>
      </c>
      <c r="X81" s="4">
        <f t="shared" si="10"/>
        <v>1</v>
      </c>
      <c r="Y81" s="4">
        <f t="shared" si="11"/>
        <v>1</v>
      </c>
    </row>
    <row r="82" spans="1:26" ht="42.75">
      <c r="A82" s="4">
        <v>23</v>
      </c>
      <c r="B82" s="13">
        <v>2022211281</v>
      </c>
      <c r="C82" s="13" t="s">
        <v>242</v>
      </c>
      <c r="D82" s="13"/>
      <c r="E82" s="13">
        <v>0</v>
      </c>
      <c r="F82" s="13"/>
      <c r="G82" s="13">
        <v>0</v>
      </c>
      <c r="H82" s="13"/>
      <c r="I82" s="13">
        <v>0</v>
      </c>
      <c r="J82" s="13"/>
      <c r="K82" s="13">
        <v>0</v>
      </c>
      <c r="L82" s="13"/>
      <c r="M82" s="13">
        <v>0</v>
      </c>
      <c r="N82" s="13"/>
      <c r="O82" s="13">
        <v>0</v>
      </c>
      <c r="P82" s="13" t="s">
        <v>243</v>
      </c>
      <c r="Q82" s="13">
        <v>5</v>
      </c>
      <c r="R82" s="6">
        <f t="shared" si="8"/>
        <v>5</v>
      </c>
      <c r="S82" s="6">
        <f t="shared" si="9"/>
        <v>4.5</v>
      </c>
      <c r="T82" s="13" t="s">
        <v>244</v>
      </c>
      <c r="U82" s="13" t="s">
        <v>187</v>
      </c>
      <c r="V82" s="13"/>
      <c r="W82" s="13">
        <v>4</v>
      </c>
      <c r="X82" s="4">
        <f t="shared" si="10"/>
        <v>0.4</v>
      </c>
      <c r="Y82" s="4">
        <f t="shared" si="11"/>
        <v>4.9000000000000004</v>
      </c>
    </row>
    <row r="83" spans="1:26" ht="142.5">
      <c r="A83" s="4">
        <v>24</v>
      </c>
      <c r="B83" s="13">
        <v>2022211263</v>
      </c>
      <c r="C83" s="13" t="s">
        <v>245</v>
      </c>
      <c r="D83" s="13"/>
      <c r="E83" s="13">
        <v>0</v>
      </c>
      <c r="F83" s="13"/>
      <c r="G83" s="13">
        <v>0</v>
      </c>
      <c r="H83" s="13"/>
      <c r="I83" s="13">
        <v>0</v>
      </c>
      <c r="J83" s="13"/>
      <c r="K83" s="13">
        <v>0</v>
      </c>
      <c r="L83" s="13"/>
      <c r="M83" s="13">
        <v>0</v>
      </c>
      <c r="N83" s="13"/>
      <c r="O83" s="13">
        <v>0</v>
      </c>
      <c r="P83" s="13"/>
      <c r="Q83" s="13">
        <v>0</v>
      </c>
      <c r="R83" s="6">
        <f t="shared" si="8"/>
        <v>0</v>
      </c>
      <c r="S83" s="6">
        <f t="shared" si="9"/>
        <v>0</v>
      </c>
      <c r="T83" s="13"/>
      <c r="U83" s="13" t="s">
        <v>187</v>
      </c>
      <c r="V83" s="13" t="s">
        <v>246</v>
      </c>
      <c r="W83" s="13">
        <v>10</v>
      </c>
      <c r="X83" s="4">
        <f t="shared" si="10"/>
        <v>1</v>
      </c>
      <c r="Y83" s="4">
        <f t="shared" si="11"/>
        <v>1</v>
      </c>
    </row>
    <row r="84" spans="1:26" ht="313.5">
      <c r="A84" s="4">
        <v>25</v>
      </c>
      <c r="B84" s="13">
        <v>2022211300</v>
      </c>
      <c r="C84" s="13" t="s">
        <v>247</v>
      </c>
      <c r="D84" s="13" t="s">
        <v>248</v>
      </c>
      <c r="E84" s="13">
        <v>18.75</v>
      </c>
      <c r="F84" s="13"/>
      <c r="G84" s="13">
        <v>0</v>
      </c>
      <c r="H84" s="13"/>
      <c r="I84" s="13">
        <v>0</v>
      </c>
      <c r="J84" s="13"/>
      <c r="K84" s="13">
        <v>0</v>
      </c>
      <c r="L84" s="13"/>
      <c r="M84" s="13">
        <v>0</v>
      </c>
      <c r="N84" s="13" t="s">
        <v>249</v>
      </c>
      <c r="O84" s="13">
        <v>10</v>
      </c>
      <c r="P84" s="13"/>
      <c r="Q84" s="13">
        <v>0</v>
      </c>
      <c r="R84" s="6">
        <f t="shared" si="8"/>
        <v>28.75</v>
      </c>
      <c r="S84" s="6">
        <f t="shared" si="9"/>
        <v>25.875</v>
      </c>
      <c r="T84" s="13"/>
      <c r="U84" s="13" t="s">
        <v>250</v>
      </c>
      <c r="V84" s="13"/>
      <c r="W84" s="13">
        <v>6.5</v>
      </c>
      <c r="X84" s="4">
        <f t="shared" si="10"/>
        <v>0.65</v>
      </c>
      <c r="Y84" s="4">
        <f>X84+S84</f>
        <v>26.524999999999999</v>
      </c>
    </row>
    <row r="85" spans="1:26" ht="28.5">
      <c r="A85" s="4">
        <v>26</v>
      </c>
      <c r="B85" s="13">
        <v>2022211318</v>
      </c>
      <c r="C85" s="13" t="s">
        <v>251</v>
      </c>
      <c r="D85" s="13"/>
      <c r="E85" s="13">
        <v>0</v>
      </c>
      <c r="F85" s="13"/>
      <c r="G85" s="13">
        <v>0</v>
      </c>
      <c r="H85" s="13"/>
      <c r="I85" s="13">
        <v>0</v>
      </c>
      <c r="J85" s="15"/>
      <c r="K85" s="13">
        <v>0</v>
      </c>
      <c r="L85" s="13"/>
      <c r="M85" s="13">
        <v>0</v>
      </c>
      <c r="N85" s="13"/>
      <c r="O85" s="13">
        <v>0</v>
      </c>
      <c r="P85" s="13"/>
      <c r="Q85" s="13">
        <v>0</v>
      </c>
      <c r="R85" s="6">
        <f t="shared" si="8"/>
        <v>0</v>
      </c>
      <c r="S85" s="6">
        <f t="shared" si="9"/>
        <v>0</v>
      </c>
      <c r="T85" s="13"/>
      <c r="U85" s="13" t="s">
        <v>187</v>
      </c>
      <c r="V85" s="13"/>
      <c r="W85" s="13">
        <v>3</v>
      </c>
      <c r="X85" s="4">
        <f t="shared" si="10"/>
        <v>0.30000000000000004</v>
      </c>
      <c r="Y85" s="4">
        <f>X85+S85</f>
        <v>0.30000000000000004</v>
      </c>
    </row>
    <row r="86" spans="1:26" ht="28.5">
      <c r="A86" s="4">
        <v>27</v>
      </c>
      <c r="B86" s="16">
        <v>2022211258</v>
      </c>
      <c r="C86" s="16" t="s">
        <v>252</v>
      </c>
      <c r="D86" s="16"/>
      <c r="E86" s="16">
        <v>0</v>
      </c>
      <c r="F86" s="16"/>
      <c r="G86" s="16">
        <v>0</v>
      </c>
      <c r="H86" s="16"/>
      <c r="I86" s="16">
        <v>0</v>
      </c>
      <c r="J86" s="21"/>
      <c r="K86" s="16">
        <v>0</v>
      </c>
      <c r="L86" s="16"/>
      <c r="M86" s="16">
        <v>0</v>
      </c>
      <c r="N86" s="16"/>
      <c r="O86" s="16">
        <v>0</v>
      </c>
      <c r="P86" s="16"/>
      <c r="Q86" s="16">
        <v>0</v>
      </c>
      <c r="R86" s="6">
        <f t="shared" si="8"/>
        <v>0</v>
      </c>
      <c r="S86" s="6">
        <f t="shared" si="9"/>
        <v>0</v>
      </c>
      <c r="T86" s="16"/>
      <c r="U86" s="16" t="s">
        <v>187</v>
      </c>
      <c r="V86" s="16"/>
      <c r="W86" s="16">
        <v>3</v>
      </c>
      <c r="X86" s="4">
        <f t="shared" si="10"/>
        <v>0.30000000000000004</v>
      </c>
      <c r="Y86" s="4">
        <f>X86+S86</f>
        <v>0.30000000000000004</v>
      </c>
    </row>
    <row r="87" spans="1:26" ht="28.5">
      <c r="A87" s="4">
        <v>28</v>
      </c>
      <c r="B87" s="16">
        <v>2022211257</v>
      </c>
      <c r="C87" s="16" t="s">
        <v>253</v>
      </c>
      <c r="D87" s="16"/>
      <c r="E87" s="16">
        <v>0</v>
      </c>
      <c r="F87" s="16"/>
      <c r="G87" s="16">
        <v>0</v>
      </c>
      <c r="H87" s="16"/>
      <c r="I87" s="16">
        <v>0</v>
      </c>
      <c r="J87" s="21"/>
      <c r="K87" s="16">
        <v>0</v>
      </c>
      <c r="L87" s="16"/>
      <c r="M87" s="16">
        <v>0</v>
      </c>
      <c r="N87" s="16"/>
      <c r="O87" s="16">
        <v>0</v>
      </c>
      <c r="P87" s="16"/>
      <c r="Q87" s="16">
        <v>0</v>
      </c>
      <c r="R87" s="6">
        <f t="shared" si="8"/>
        <v>0</v>
      </c>
      <c r="S87" s="6">
        <f t="shared" si="9"/>
        <v>0</v>
      </c>
      <c r="T87" s="16" t="s">
        <v>254</v>
      </c>
      <c r="U87" s="16" t="s">
        <v>187</v>
      </c>
      <c r="V87" s="16"/>
      <c r="W87" s="16">
        <v>4</v>
      </c>
      <c r="X87" s="4">
        <f t="shared" si="10"/>
        <v>0.4</v>
      </c>
      <c r="Y87" s="4">
        <f>X87+S87</f>
        <v>0.4</v>
      </c>
    </row>
    <row r="88" spans="1:26" ht="42.75">
      <c r="A88" s="7">
        <v>29</v>
      </c>
      <c r="B88" s="19">
        <v>2022211272</v>
      </c>
      <c r="C88" s="19" t="s">
        <v>255</v>
      </c>
      <c r="D88" s="19"/>
      <c r="E88" s="19">
        <v>0</v>
      </c>
      <c r="F88" s="19"/>
      <c r="G88" s="19">
        <v>0</v>
      </c>
      <c r="H88" s="19"/>
      <c r="I88" s="19">
        <v>0</v>
      </c>
      <c r="J88" s="22"/>
      <c r="K88" s="19">
        <v>0</v>
      </c>
      <c r="L88" s="19"/>
      <c r="M88" s="19">
        <v>0</v>
      </c>
      <c r="N88" s="19"/>
      <c r="O88" s="19">
        <v>0</v>
      </c>
      <c r="P88" s="19"/>
      <c r="Q88" s="19">
        <v>0</v>
      </c>
      <c r="R88" s="9">
        <f t="shared" si="8"/>
        <v>0</v>
      </c>
      <c r="S88" s="9">
        <f t="shared" si="9"/>
        <v>0</v>
      </c>
      <c r="T88" s="19"/>
      <c r="U88" s="19" t="s">
        <v>187</v>
      </c>
      <c r="V88" s="19" t="s">
        <v>256</v>
      </c>
      <c r="W88" s="19">
        <v>7</v>
      </c>
      <c r="X88" s="7">
        <f t="shared" si="10"/>
        <v>0.70000000000000007</v>
      </c>
      <c r="Y88" s="7">
        <f>X88+S88</f>
        <v>0.70000000000000007</v>
      </c>
    </row>
    <row r="89" spans="1:26" ht="17.100000000000001" customHeight="1">
      <c r="A89" s="10"/>
      <c r="B89" s="10"/>
      <c r="C89" s="10"/>
      <c r="D89" s="10"/>
      <c r="E89" s="10"/>
      <c r="F89" s="10"/>
      <c r="G89" s="10"/>
      <c r="H89" s="10"/>
      <c r="I89" s="10"/>
      <c r="J89" s="10"/>
      <c r="K89" s="10"/>
      <c r="L89" s="10"/>
      <c r="M89" s="10"/>
      <c r="N89" s="10"/>
      <c r="O89" s="10"/>
      <c r="P89" s="10"/>
      <c r="Q89" s="10"/>
      <c r="R89" s="17"/>
      <c r="S89" s="17"/>
      <c r="T89" s="10"/>
      <c r="U89" s="10"/>
      <c r="V89" s="10"/>
      <c r="W89" s="10"/>
      <c r="X89" s="10"/>
      <c r="Y89" s="10"/>
    </row>
    <row r="90" spans="1:26" ht="17.100000000000001" customHeight="1">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
    </row>
    <row r="91" spans="1:26" ht="17.100000000000001" customHeight="1">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
    </row>
    <row r="92" spans="1:26">
      <c r="A92" s="61" t="s">
        <v>0</v>
      </c>
      <c r="B92" s="61" t="s">
        <v>1</v>
      </c>
      <c r="C92" s="61" t="s">
        <v>2</v>
      </c>
      <c r="D92" s="61" t="s">
        <v>3</v>
      </c>
      <c r="E92" s="61"/>
      <c r="F92" s="61"/>
      <c r="G92" s="61"/>
      <c r="H92" s="61"/>
      <c r="I92" s="61"/>
      <c r="J92" s="61"/>
      <c r="K92" s="61"/>
      <c r="L92" s="61"/>
      <c r="M92" s="61"/>
      <c r="N92" s="61"/>
      <c r="O92" s="61"/>
      <c r="P92" s="61"/>
      <c r="Q92" s="61"/>
      <c r="R92" s="61" t="s">
        <v>4</v>
      </c>
      <c r="S92" s="61" t="s">
        <v>5</v>
      </c>
      <c r="T92" s="61" t="s">
        <v>6</v>
      </c>
      <c r="U92" s="61"/>
      <c r="V92" s="61"/>
      <c r="W92" s="61" t="s">
        <v>7</v>
      </c>
      <c r="X92" s="61" t="s">
        <v>8</v>
      </c>
      <c r="Y92" s="61" t="s">
        <v>9</v>
      </c>
      <c r="Z92" s="58" t="s">
        <v>257</v>
      </c>
    </row>
    <row r="93" spans="1:26">
      <c r="A93" s="60"/>
      <c r="B93" s="60"/>
      <c r="C93" s="60"/>
      <c r="D93" s="3" t="s">
        <v>11</v>
      </c>
      <c r="E93" s="3" t="s">
        <v>12</v>
      </c>
      <c r="F93" s="3" t="s">
        <v>13</v>
      </c>
      <c r="G93" s="3" t="s">
        <v>12</v>
      </c>
      <c r="H93" s="3" t="s">
        <v>14</v>
      </c>
      <c r="I93" s="3" t="s">
        <v>12</v>
      </c>
      <c r="J93" s="3" t="s">
        <v>15</v>
      </c>
      <c r="K93" s="3" t="s">
        <v>12</v>
      </c>
      <c r="L93" s="3" t="s">
        <v>16</v>
      </c>
      <c r="M93" s="3" t="s">
        <v>12</v>
      </c>
      <c r="N93" s="3" t="s">
        <v>17</v>
      </c>
      <c r="O93" s="3" t="s">
        <v>12</v>
      </c>
      <c r="P93" s="3" t="s">
        <v>18</v>
      </c>
      <c r="Q93" s="3" t="s">
        <v>12</v>
      </c>
      <c r="R93" s="60"/>
      <c r="S93" s="60"/>
      <c r="T93" s="3" t="s">
        <v>19</v>
      </c>
      <c r="U93" s="3" t="s">
        <v>20</v>
      </c>
      <c r="V93" s="3" t="s">
        <v>21</v>
      </c>
      <c r="W93" s="60"/>
      <c r="X93" s="60"/>
      <c r="Y93" s="60"/>
      <c r="Z93" s="58"/>
    </row>
    <row r="94" spans="1:26" ht="114">
      <c r="A94" s="4">
        <v>1</v>
      </c>
      <c r="B94" s="13">
        <v>2022211339</v>
      </c>
      <c r="C94" s="13" t="s">
        <v>258</v>
      </c>
      <c r="D94" s="13" t="s">
        <v>259</v>
      </c>
      <c r="E94" s="13">
        <v>3.75</v>
      </c>
      <c r="F94" s="13"/>
      <c r="G94" s="13"/>
      <c r="H94" s="13"/>
      <c r="I94" s="13"/>
      <c r="J94" s="13"/>
      <c r="K94" s="13"/>
      <c r="L94" s="13"/>
      <c r="M94" s="13"/>
      <c r="N94" s="13" t="s">
        <v>260</v>
      </c>
      <c r="O94" s="13">
        <v>3</v>
      </c>
      <c r="P94" s="13"/>
      <c r="Q94" s="13"/>
      <c r="R94" s="6">
        <f t="shared" ref="R94:R117" si="12">Q94+E94+I94+K94+M94+O94+G94</f>
        <v>6.75</v>
      </c>
      <c r="S94" s="6">
        <f t="shared" ref="S94:S117" si="13">R94*0.9</f>
        <v>6.0750000000000002</v>
      </c>
      <c r="T94" s="13" t="s">
        <v>261</v>
      </c>
      <c r="U94" s="13" t="s">
        <v>262</v>
      </c>
      <c r="V94" s="13"/>
      <c r="W94" s="13">
        <v>6</v>
      </c>
      <c r="X94" s="4">
        <f t="shared" ref="X94:X117" si="14">W94*0.1</f>
        <v>0.60000000000000009</v>
      </c>
      <c r="Y94" s="4">
        <f t="shared" ref="Y94:Y117" si="15">X94+S94</f>
        <v>6.6750000000000007</v>
      </c>
    </row>
    <row r="95" spans="1:26" ht="85.5">
      <c r="A95" s="4">
        <v>2</v>
      </c>
      <c r="B95" s="13">
        <v>2022211328</v>
      </c>
      <c r="C95" s="13" t="s">
        <v>263</v>
      </c>
      <c r="D95" s="13"/>
      <c r="E95" s="13"/>
      <c r="F95" s="13"/>
      <c r="G95" s="13"/>
      <c r="H95" s="13"/>
      <c r="I95" s="13"/>
      <c r="J95" s="13"/>
      <c r="K95" s="13"/>
      <c r="L95" s="13"/>
      <c r="M95" s="13"/>
      <c r="N95" s="13"/>
      <c r="O95" s="13"/>
      <c r="P95" s="13"/>
      <c r="Q95" s="13"/>
      <c r="R95" s="6">
        <f t="shared" si="12"/>
        <v>0</v>
      </c>
      <c r="S95" s="6">
        <f t="shared" si="13"/>
        <v>0</v>
      </c>
      <c r="T95" s="13"/>
      <c r="U95" s="13"/>
      <c r="V95" s="13" t="s">
        <v>264</v>
      </c>
      <c r="W95" s="13">
        <v>8</v>
      </c>
      <c r="X95" s="4">
        <f t="shared" si="14"/>
        <v>0.8</v>
      </c>
      <c r="Y95" s="4">
        <f t="shared" si="15"/>
        <v>0.8</v>
      </c>
    </row>
    <row r="96" spans="1:26" ht="142.5">
      <c r="A96" s="4">
        <v>3</v>
      </c>
      <c r="B96" s="13">
        <v>2022211286</v>
      </c>
      <c r="C96" s="13" t="s">
        <v>265</v>
      </c>
      <c r="D96" s="13"/>
      <c r="E96" s="13"/>
      <c r="F96" s="13"/>
      <c r="G96" s="13"/>
      <c r="H96" s="13"/>
      <c r="I96" s="13"/>
      <c r="J96" s="13"/>
      <c r="K96" s="13"/>
      <c r="L96" s="13"/>
      <c r="M96" s="13"/>
      <c r="N96" s="13" t="s">
        <v>266</v>
      </c>
      <c r="O96" s="13">
        <v>0</v>
      </c>
      <c r="P96" s="13" t="s">
        <v>267</v>
      </c>
      <c r="Q96" s="13">
        <v>10</v>
      </c>
      <c r="R96" s="6">
        <f t="shared" si="12"/>
        <v>10</v>
      </c>
      <c r="S96" s="6">
        <f t="shared" si="13"/>
        <v>9</v>
      </c>
      <c r="T96" s="13"/>
      <c r="U96" s="13"/>
      <c r="V96" s="13" t="s">
        <v>268</v>
      </c>
      <c r="W96" s="13">
        <v>3</v>
      </c>
      <c r="X96" s="4">
        <f t="shared" si="14"/>
        <v>0.30000000000000004</v>
      </c>
      <c r="Y96" s="4">
        <f t="shared" si="15"/>
        <v>9.3000000000000007</v>
      </c>
    </row>
    <row r="97" spans="1:25" ht="156.75">
      <c r="A97" s="4">
        <v>4</v>
      </c>
      <c r="B97" s="13">
        <v>2022211312</v>
      </c>
      <c r="C97" s="13" t="s">
        <v>269</v>
      </c>
      <c r="D97" s="13" t="s">
        <v>270</v>
      </c>
      <c r="E97" s="13">
        <v>105</v>
      </c>
      <c r="F97" s="13"/>
      <c r="G97" s="13"/>
      <c r="H97" s="13"/>
      <c r="I97" s="13"/>
      <c r="J97" s="13"/>
      <c r="K97" s="13"/>
      <c r="L97" s="13"/>
      <c r="M97" s="13"/>
      <c r="N97" s="13"/>
      <c r="O97" s="13"/>
      <c r="P97" s="13"/>
      <c r="Q97" s="13"/>
      <c r="R97" s="6">
        <f t="shared" si="12"/>
        <v>105</v>
      </c>
      <c r="S97" s="6">
        <f t="shared" si="13"/>
        <v>94.5</v>
      </c>
      <c r="T97" s="13"/>
      <c r="U97" s="13"/>
      <c r="V97" s="13"/>
      <c r="W97" s="13"/>
      <c r="X97" s="4">
        <f t="shared" si="14"/>
        <v>0</v>
      </c>
      <c r="Y97" s="4">
        <f t="shared" si="15"/>
        <v>94.5</v>
      </c>
    </row>
    <row r="98" spans="1:25" ht="42.75">
      <c r="A98" s="4">
        <v>5</v>
      </c>
      <c r="B98" s="16">
        <v>2022211337</v>
      </c>
      <c r="C98" s="16" t="s">
        <v>271</v>
      </c>
      <c r="D98" s="16"/>
      <c r="E98" s="16"/>
      <c r="F98" s="16"/>
      <c r="G98" s="16"/>
      <c r="H98" s="16"/>
      <c r="I98" s="16"/>
      <c r="J98" s="16"/>
      <c r="K98" s="16"/>
      <c r="L98" s="16"/>
      <c r="M98" s="16"/>
      <c r="N98" s="16"/>
      <c r="O98" s="16"/>
      <c r="P98" s="16" t="s">
        <v>272</v>
      </c>
      <c r="Q98" s="16">
        <v>5</v>
      </c>
      <c r="R98" s="6">
        <f t="shared" si="12"/>
        <v>5</v>
      </c>
      <c r="S98" s="6">
        <f t="shared" si="13"/>
        <v>4.5</v>
      </c>
      <c r="T98" s="16"/>
      <c r="U98" s="16"/>
      <c r="V98" s="16" t="s">
        <v>273</v>
      </c>
      <c r="W98" s="16">
        <v>6</v>
      </c>
      <c r="X98" s="4">
        <f t="shared" si="14"/>
        <v>0.60000000000000009</v>
      </c>
      <c r="Y98" s="4">
        <f t="shared" si="15"/>
        <v>5.0999999999999996</v>
      </c>
    </row>
    <row r="99" spans="1:25" ht="51.75">
      <c r="A99" s="4">
        <v>6</v>
      </c>
      <c r="B99" s="13">
        <v>2022211355</v>
      </c>
      <c r="C99" s="13" t="s">
        <v>274</v>
      </c>
      <c r="D99" s="13"/>
      <c r="E99" s="13"/>
      <c r="F99" s="13"/>
      <c r="G99" s="13"/>
      <c r="H99" s="13"/>
      <c r="I99" s="13"/>
      <c r="J99" s="13"/>
      <c r="K99" s="13"/>
      <c r="L99" s="13"/>
      <c r="M99" s="13"/>
      <c r="N99" s="13"/>
      <c r="O99" s="13"/>
      <c r="P99" s="23" t="s">
        <v>275</v>
      </c>
      <c r="Q99" s="13">
        <v>5</v>
      </c>
      <c r="R99" s="6">
        <f t="shared" si="12"/>
        <v>5</v>
      </c>
      <c r="S99" s="6">
        <f t="shared" si="13"/>
        <v>4.5</v>
      </c>
      <c r="T99" s="13"/>
      <c r="U99" s="13"/>
      <c r="V99" s="13" t="s">
        <v>276</v>
      </c>
      <c r="W99" s="13">
        <v>3</v>
      </c>
      <c r="X99" s="4">
        <f t="shared" si="14"/>
        <v>0.30000000000000004</v>
      </c>
      <c r="Y99" s="4">
        <f t="shared" si="15"/>
        <v>4.8</v>
      </c>
    </row>
    <row r="100" spans="1:25" ht="42.75">
      <c r="A100" s="4">
        <v>7</v>
      </c>
      <c r="B100" s="13">
        <v>2022211352</v>
      </c>
      <c r="C100" s="13" t="s">
        <v>277</v>
      </c>
      <c r="D100" s="13"/>
      <c r="E100" s="13"/>
      <c r="F100" s="13"/>
      <c r="G100" s="13"/>
      <c r="H100" s="13"/>
      <c r="I100" s="13"/>
      <c r="J100" s="13"/>
      <c r="K100" s="13"/>
      <c r="L100" s="13"/>
      <c r="M100" s="13"/>
      <c r="N100" s="13"/>
      <c r="O100" s="13"/>
      <c r="P100" s="13" t="s">
        <v>275</v>
      </c>
      <c r="Q100" s="13">
        <v>5</v>
      </c>
      <c r="R100" s="6">
        <f t="shared" si="12"/>
        <v>5</v>
      </c>
      <c r="S100" s="6">
        <f t="shared" si="13"/>
        <v>4.5</v>
      </c>
      <c r="T100" s="13" t="s">
        <v>170</v>
      </c>
      <c r="U100" s="13" t="s">
        <v>278</v>
      </c>
      <c r="V100" s="13" t="s">
        <v>279</v>
      </c>
      <c r="W100" s="13">
        <v>10</v>
      </c>
      <c r="X100" s="4">
        <f t="shared" si="14"/>
        <v>1</v>
      </c>
      <c r="Y100" s="4">
        <f t="shared" si="15"/>
        <v>5.5</v>
      </c>
    </row>
    <row r="101" spans="1:25" ht="28.5">
      <c r="A101" s="4">
        <v>8</v>
      </c>
      <c r="B101" s="13">
        <v>2022211320</v>
      </c>
      <c r="C101" s="13" t="s">
        <v>280</v>
      </c>
      <c r="D101" s="13"/>
      <c r="E101" s="13"/>
      <c r="F101" s="13"/>
      <c r="G101" s="13"/>
      <c r="H101" s="13"/>
      <c r="I101" s="13"/>
      <c r="J101" s="13"/>
      <c r="K101" s="13"/>
      <c r="L101" s="13"/>
      <c r="M101" s="13"/>
      <c r="N101" s="13"/>
      <c r="O101" s="13"/>
      <c r="P101" s="13"/>
      <c r="Q101" s="13"/>
      <c r="R101" s="6">
        <f t="shared" si="12"/>
        <v>0</v>
      </c>
      <c r="S101" s="6">
        <f t="shared" si="13"/>
        <v>0</v>
      </c>
      <c r="T101" s="13" t="s">
        <v>281</v>
      </c>
      <c r="U101" s="13"/>
      <c r="V101" s="13"/>
      <c r="W101" s="13">
        <v>2</v>
      </c>
      <c r="X101" s="4">
        <f t="shared" si="14"/>
        <v>0.2</v>
      </c>
      <c r="Y101" s="4">
        <f t="shared" si="15"/>
        <v>0.2</v>
      </c>
    </row>
    <row r="102" spans="1:25" ht="28.5">
      <c r="A102" s="4">
        <v>9</v>
      </c>
      <c r="B102" s="13">
        <v>2022211341</v>
      </c>
      <c r="C102" s="13" t="s">
        <v>282</v>
      </c>
      <c r="D102" s="13"/>
      <c r="E102" s="13"/>
      <c r="F102" s="13"/>
      <c r="G102" s="13"/>
      <c r="H102" s="13"/>
      <c r="I102" s="13"/>
      <c r="J102" s="13"/>
      <c r="K102" s="13"/>
      <c r="L102" s="13"/>
      <c r="M102" s="13"/>
      <c r="N102" s="13"/>
      <c r="O102" s="13"/>
      <c r="P102" s="13"/>
      <c r="Q102" s="13"/>
      <c r="R102" s="6">
        <f t="shared" si="12"/>
        <v>0</v>
      </c>
      <c r="S102" s="6">
        <f t="shared" si="13"/>
        <v>0</v>
      </c>
      <c r="T102" s="13" t="s">
        <v>283</v>
      </c>
      <c r="U102" s="13"/>
      <c r="V102" s="13"/>
      <c r="W102" s="13">
        <v>1</v>
      </c>
      <c r="X102" s="4">
        <f t="shared" si="14"/>
        <v>0.1</v>
      </c>
      <c r="Y102" s="4">
        <f t="shared" si="15"/>
        <v>0.1</v>
      </c>
    </row>
    <row r="103" spans="1:25">
      <c r="A103" s="4">
        <v>10</v>
      </c>
      <c r="B103" s="13">
        <v>2022211288</v>
      </c>
      <c r="C103" s="13" t="s">
        <v>284</v>
      </c>
      <c r="D103" s="13"/>
      <c r="E103" s="13"/>
      <c r="F103" s="13"/>
      <c r="G103" s="13"/>
      <c r="H103" s="13"/>
      <c r="I103" s="13"/>
      <c r="J103" s="13"/>
      <c r="K103" s="13"/>
      <c r="L103" s="13"/>
      <c r="M103" s="13"/>
      <c r="N103" s="13"/>
      <c r="O103" s="13"/>
      <c r="P103" s="13"/>
      <c r="Q103" s="13"/>
      <c r="R103" s="6">
        <f t="shared" si="12"/>
        <v>0</v>
      </c>
      <c r="S103" s="6">
        <f t="shared" si="13"/>
        <v>0</v>
      </c>
      <c r="T103" s="13"/>
      <c r="U103" s="13"/>
      <c r="V103" s="13"/>
      <c r="W103" s="13"/>
      <c r="X103" s="4">
        <f t="shared" si="14"/>
        <v>0</v>
      </c>
      <c r="Y103" s="4">
        <f t="shared" si="15"/>
        <v>0</v>
      </c>
    </row>
    <row r="104" spans="1:25">
      <c r="A104" s="4">
        <v>11</v>
      </c>
      <c r="B104" s="13">
        <v>2022211310</v>
      </c>
      <c r="C104" s="13" t="s">
        <v>285</v>
      </c>
      <c r="D104" s="13"/>
      <c r="E104" s="13"/>
      <c r="F104" s="13"/>
      <c r="G104" s="13"/>
      <c r="H104" s="13"/>
      <c r="I104" s="13"/>
      <c r="J104" s="13"/>
      <c r="K104" s="13"/>
      <c r="L104" s="13"/>
      <c r="M104" s="13"/>
      <c r="N104" s="13"/>
      <c r="O104" s="13"/>
      <c r="P104" s="13"/>
      <c r="Q104" s="13"/>
      <c r="R104" s="6">
        <f t="shared" si="12"/>
        <v>0</v>
      </c>
      <c r="S104" s="6">
        <f t="shared" si="13"/>
        <v>0</v>
      </c>
      <c r="T104" s="13"/>
      <c r="U104" s="13"/>
      <c r="V104" s="13"/>
      <c r="W104" s="13"/>
      <c r="X104" s="4">
        <f t="shared" si="14"/>
        <v>0</v>
      </c>
      <c r="Y104" s="4">
        <f t="shared" si="15"/>
        <v>0</v>
      </c>
    </row>
    <row r="105" spans="1:25" ht="99.75">
      <c r="A105" s="4">
        <v>12</v>
      </c>
      <c r="B105" s="13">
        <v>2022211334</v>
      </c>
      <c r="C105" s="13" t="s">
        <v>286</v>
      </c>
      <c r="D105" s="13"/>
      <c r="E105" s="13"/>
      <c r="F105" s="13" t="s">
        <v>287</v>
      </c>
      <c r="G105" s="13">
        <v>0</v>
      </c>
      <c r="H105" s="13"/>
      <c r="I105" s="13"/>
      <c r="J105" s="13"/>
      <c r="K105" s="13"/>
      <c r="L105" s="13"/>
      <c r="M105" s="13"/>
      <c r="N105" s="13"/>
      <c r="O105" s="13"/>
      <c r="P105" s="13"/>
      <c r="Q105" s="13"/>
      <c r="R105" s="6">
        <f t="shared" si="12"/>
        <v>0</v>
      </c>
      <c r="S105" s="6">
        <f t="shared" si="13"/>
        <v>0</v>
      </c>
      <c r="T105" s="13" t="s">
        <v>288</v>
      </c>
      <c r="U105" s="13"/>
      <c r="V105" s="13" t="s">
        <v>289</v>
      </c>
      <c r="W105" s="13">
        <v>5</v>
      </c>
      <c r="X105" s="4">
        <f t="shared" si="14"/>
        <v>0.5</v>
      </c>
      <c r="Y105" s="4">
        <f t="shared" si="15"/>
        <v>0.5</v>
      </c>
    </row>
    <row r="106" spans="1:25" ht="114">
      <c r="A106" s="4">
        <v>13</v>
      </c>
      <c r="B106" s="13">
        <v>2022211321</v>
      </c>
      <c r="C106" s="13" t="s">
        <v>290</v>
      </c>
      <c r="D106" s="13"/>
      <c r="E106" s="13">
        <v>0</v>
      </c>
      <c r="F106" s="13"/>
      <c r="G106" s="13">
        <v>0</v>
      </c>
      <c r="H106" s="13"/>
      <c r="I106" s="13">
        <v>0</v>
      </c>
      <c r="J106" s="13"/>
      <c r="K106" s="13"/>
      <c r="L106" s="13"/>
      <c r="M106" s="13">
        <v>0</v>
      </c>
      <c r="N106" s="13"/>
      <c r="O106" s="13">
        <v>0</v>
      </c>
      <c r="P106" s="13" t="s">
        <v>291</v>
      </c>
      <c r="Q106" s="13">
        <v>10</v>
      </c>
      <c r="R106" s="6">
        <f t="shared" si="12"/>
        <v>10</v>
      </c>
      <c r="S106" s="6">
        <f t="shared" si="13"/>
        <v>9</v>
      </c>
      <c r="T106" s="13" t="s">
        <v>94</v>
      </c>
      <c r="U106" s="13" t="s">
        <v>292</v>
      </c>
      <c r="V106" s="13" t="s">
        <v>293</v>
      </c>
      <c r="W106" s="13">
        <v>10</v>
      </c>
      <c r="X106" s="4">
        <f t="shared" si="14"/>
        <v>1</v>
      </c>
      <c r="Y106" s="4">
        <f t="shared" si="15"/>
        <v>10</v>
      </c>
    </row>
    <row r="107" spans="1:25" ht="57">
      <c r="A107" s="4">
        <v>14</v>
      </c>
      <c r="B107" s="13">
        <v>2022211336</v>
      </c>
      <c r="C107" s="13" t="s">
        <v>294</v>
      </c>
      <c r="D107" s="13"/>
      <c r="E107" s="13"/>
      <c r="F107" s="13"/>
      <c r="G107" s="13"/>
      <c r="H107" s="13"/>
      <c r="I107" s="13"/>
      <c r="J107" s="13"/>
      <c r="K107" s="13"/>
      <c r="L107" s="13"/>
      <c r="M107" s="13"/>
      <c r="N107" s="13"/>
      <c r="O107" s="13"/>
      <c r="P107" s="16" t="s">
        <v>295</v>
      </c>
      <c r="Q107" s="13">
        <v>0</v>
      </c>
      <c r="R107" s="6">
        <f t="shared" si="12"/>
        <v>0</v>
      </c>
      <c r="S107" s="6">
        <f t="shared" si="13"/>
        <v>0</v>
      </c>
      <c r="T107" s="13"/>
      <c r="U107" s="13"/>
      <c r="V107" s="13" t="s">
        <v>296</v>
      </c>
      <c r="W107" s="13">
        <v>9</v>
      </c>
      <c r="X107" s="4">
        <f t="shared" si="14"/>
        <v>0.9</v>
      </c>
      <c r="Y107" s="4">
        <f t="shared" si="15"/>
        <v>0.9</v>
      </c>
    </row>
    <row r="108" spans="1:25" ht="85.5">
      <c r="A108" s="4">
        <v>15</v>
      </c>
      <c r="B108" s="13">
        <v>2022211282</v>
      </c>
      <c r="C108" s="13" t="s">
        <v>297</v>
      </c>
      <c r="D108" s="13"/>
      <c r="E108" s="13"/>
      <c r="F108" s="13"/>
      <c r="G108" s="13"/>
      <c r="H108" s="13"/>
      <c r="I108" s="13"/>
      <c r="J108" s="13"/>
      <c r="K108" s="13"/>
      <c r="L108" s="13"/>
      <c r="M108" s="13"/>
      <c r="N108" s="13"/>
      <c r="O108" s="13"/>
      <c r="P108" s="13"/>
      <c r="Q108" s="13"/>
      <c r="R108" s="6">
        <f t="shared" si="12"/>
        <v>0</v>
      </c>
      <c r="S108" s="6">
        <f t="shared" si="13"/>
        <v>0</v>
      </c>
      <c r="T108" s="13"/>
      <c r="U108" s="13" t="s">
        <v>298</v>
      </c>
      <c r="V108" s="13" t="s">
        <v>299</v>
      </c>
      <c r="W108" s="13">
        <v>10</v>
      </c>
      <c r="X108" s="4">
        <f t="shared" si="14"/>
        <v>1</v>
      </c>
      <c r="Y108" s="4">
        <f t="shared" si="15"/>
        <v>1</v>
      </c>
    </row>
    <row r="109" spans="1:25" ht="83.25" customHeight="1">
      <c r="A109" s="4">
        <v>16</v>
      </c>
      <c r="B109" s="13">
        <v>2022211375</v>
      </c>
      <c r="C109" s="13" t="s">
        <v>300</v>
      </c>
      <c r="D109" s="13"/>
      <c r="E109" s="13"/>
      <c r="F109" s="13"/>
      <c r="G109" s="13"/>
      <c r="H109" s="13"/>
      <c r="I109" s="13"/>
      <c r="J109" s="13"/>
      <c r="K109" s="13"/>
      <c r="L109" s="13"/>
      <c r="M109" s="13"/>
      <c r="N109" s="13" t="s">
        <v>301</v>
      </c>
      <c r="O109" s="13">
        <v>0</v>
      </c>
      <c r="P109" s="13" t="s">
        <v>302</v>
      </c>
      <c r="Q109" s="13">
        <v>15</v>
      </c>
      <c r="R109" s="6">
        <f t="shared" si="12"/>
        <v>15</v>
      </c>
      <c r="S109" s="6">
        <f t="shared" si="13"/>
        <v>13.5</v>
      </c>
      <c r="T109" s="13"/>
      <c r="U109" s="13" t="s">
        <v>303</v>
      </c>
      <c r="V109" s="13" t="s">
        <v>304</v>
      </c>
      <c r="W109" s="13">
        <v>7</v>
      </c>
      <c r="X109" s="4">
        <f t="shared" si="14"/>
        <v>0.70000000000000007</v>
      </c>
      <c r="Y109" s="4">
        <f t="shared" si="15"/>
        <v>14.2</v>
      </c>
    </row>
    <row r="110" spans="1:25" ht="57">
      <c r="A110" s="4">
        <v>17</v>
      </c>
      <c r="B110" s="13">
        <v>2022211362</v>
      </c>
      <c r="C110" s="13" t="s">
        <v>305</v>
      </c>
      <c r="D110" s="13" t="s">
        <v>306</v>
      </c>
      <c r="E110" s="13">
        <v>35</v>
      </c>
      <c r="F110" s="13"/>
      <c r="G110" s="16"/>
      <c r="H110" s="13"/>
      <c r="I110" s="13"/>
      <c r="J110" s="13"/>
      <c r="K110" s="13"/>
      <c r="L110" s="13"/>
      <c r="M110" s="13"/>
      <c r="N110" s="13"/>
      <c r="O110" s="13"/>
      <c r="P110" s="13" t="s">
        <v>307</v>
      </c>
      <c r="Q110" s="13">
        <v>10</v>
      </c>
      <c r="R110" s="6">
        <f t="shared" si="12"/>
        <v>45</v>
      </c>
      <c r="S110" s="6">
        <f t="shared" si="13"/>
        <v>40.5</v>
      </c>
      <c r="T110" s="13" t="s">
        <v>308</v>
      </c>
      <c r="U110" s="13" t="s">
        <v>309</v>
      </c>
      <c r="V110" s="13" t="s">
        <v>310</v>
      </c>
      <c r="W110" s="13">
        <v>10</v>
      </c>
      <c r="X110" s="4">
        <f t="shared" si="14"/>
        <v>1</v>
      </c>
      <c r="Y110" s="4">
        <f t="shared" si="15"/>
        <v>41.5</v>
      </c>
    </row>
    <row r="111" spans="1:25" ht="85.5">
      <c r="A111" s="4">
        <v>18</v>
      </c>
      <c r="B111" s="20">
        <v>2022211285</v>
      </c>
      <c r="C111" s="20" t="s">
        <v>311</v>
      </c>
      <c r="D111" s="13" t="s">
        <v>312</v>
      </c>
      <c r="E111" s="13">
        <v>0</v>
      </c>
      <c r="F111" s="13"/>
      <c r="G111" s="13">
        <v>0</v>
      </c>
      <c r="H111" s="13"/>
      <c r="I111" s="13"/>
      <c r="J111" s="13"/>
      <c r="K111" s="13"/>
      <c r="L111" s="13"/>
      <c r="M111" s="13"/>
      <c r="N111" s="13"/>
      <c r="O111" s="13"/>
      <c r="P111" s="13"/>
      <c r="Q111" s="13"/>
      <c r="R111" s="6">
        <f t="shared" si="12"/>
        <v>0</v>
      </c>
      <c r="S111" s="6">
        <f t="shared" si="13"/>
        <v>0</v>
      </c>
      <c r="T111" s="13"/>
      <c r="U111" s="13" t="s">
        <v>313</v>
      </c>
      <c r="V111" s="13"/>
      <c r="W111" s="13">
        <v>3</v>
      </c>
      <c r="X111" s="4">
        <f t="shared" si="14"/>
        <v>0.30000000000000004</v>
      </c>
      <c r="Y111" s="4">
        <f t="shared" si="15"/>
        <v>0.30000000000000004</v>
      </c>
    </row>
    <row r="112" spans="1:25" ht="156.75">
      <c r="A112" s="4">
        <v>19</v>
      </c>
      <c r="B112" s="4">
        <v>2022211344</v>
      </c>
      <c r="C112" s="4" t="s">
        <v>314</v>
      </c>
      <c r="D112" s="13"/>
      <c r="E112" s="13"/>
      <c r="F112" s="13"/>
      <c r="G112" s="13"/>
      <c r="H112" s="13"/>
      <c r="I112" s="13"/>
      <c r="J112" s="13"/>
      <c r="K112" s="13"/>
      <c r="L112" s="13"/>
      <c r="M112" s="13"/>
      <c r="N112" s="13" t="s">
        <v>315</v>
      </c>
      <c r="O112" s="13">
        <v>0</v>
      </c>
      <c r="P112" s="13" t="s">
        <v>316</v>
      </c>
      <c r="Q112" s="13">
        <v>15</v>
      </c>
      <c r="R112" s="6">
        <f t="shared" si="12"/>
        <v>15</v>
      </c>
      <c r="S112" s="6">
        <f t="shared" si="13"/>
        <v>13.5</v>
      </c>
      <c r="T112" s="13"/>
      <c r="U112" s="13"/>
      <c r="V112" s="16" t="s">
        <v>317</v>
      </c>
      <c r="W112" s="4">
        <v>3</v>
      </c>
      <c r="X112" s="4">
        <f t="shared" si="14"/>
        <v>0.30000000000000004</v>
      </c>
      <c r="Y112" s="4">
        <f t="shared" si="15"/>
        <v>13.8</v>
      </c>
    </row>
    <row r="113" spans="1:26" ht="167.25" customHeight="1">
      <c r="A113" s="4">
        <v>20</v>
      </c>
      <c r="B113" s="4">
        <v>2022211350</v>
      </c>
      <c r="C113" s="4" t="s">
        <v>318</v>
      </c>
      <c r="D113" s="4"/>
      <c r="E113" s="4"/>
      <c r="F113" s="4"/>
      <c r="G113" s="4"/>
      <c r="H113" s="4"/>
      <c r="I113" s="4"/>
      <c r="J113" s="4"/>
      <c r="K113" s="4"/>
      <c r="L113" s="4"/>
      <c r="M113" s="4"/>
      <c r="N113" s="13" t="s">
        <v>319</v>
      </c>
      <c r="O113" s="4">
        <v>0</v>
      </c>
      <c r="P113" s="4"/>
      <c r="Q113" s="4"/>
      <c r="R113" s="6">
        <f t="shared" si="12"/>
        <v>0</v>
      </c>
      <c r="S113" s="6">
        <f t="shared" si="13"/>
        <v>0</v>
      </c>
      <c r="T113" s="13" t="s">
        <v>320</v>
      </c>
      <c r="U113" s="4" t="s">
        <v>321</v>
      </c>
      <c r="V113" s="13" t="s">
        <v>322</v>
      </c>
      <c r="W113" s="4">
        <v>4.5</v>
      </c>
      <c r="X113" s="4">
        <f t="shared" si="14"/>
        <v>0.45</v>
      </c>
      <c r="Y113" s="4">
        <f t="shared" si="15"/>
        <v>0.45</v>
      </c>
    </row>
    <row r="114" spans="1:26" ht="24.75" customHeight="1">
      <c r="A114" s="4">
        <v>21</v>
      </c>
      <c r="B114" s="4">
        <v>2022211292</v>
      </c>
      <c r="C114" s="4" t="s">
        <v>323</v>
      </c>
      <c r="D114" s="4"/>
      <c r="E114" s="4"/>
      <c r="F114" s="4"/>
      <c r="G114" s="4"/>
      <c r="H114" s="4"/>
      <c r="I114" s="4"/>
      <c r="J114" s="4"/>
      <c r="K114" s="4"/>
      <c r="L114" s="4"/>
      <c r="M114" s="4"/>
      <c r="N114" s="4"/>
      <c r="O114" s="4"/>
      <c r="P114" s="13" t="s">
        <v>324</v>
      </c>
      <c r="Q114" s="4">
        <v>15</v>
      </c>
      <c r="R114" s="6">
        <f t="shared" si="12"/>
        <v>15</v>
      </c>
      <c r="S114" s="6">
        <f t="shared" si="13"/>
        <v>13.5</v>
      </c>
      <c r="T114" s="4"/>
      <c r="U114" s="13" t="s">
        <v>325</v>
      </c>
      <c r="V114" s="13" t="s">
        <v>326</v>
      </c>
      <c r="W114" s="4">
        <v>10</v>
      </c>
      <c r="X114" s="4">
        <f t="shared" si="14"/>
        <v>1</v>
      </c>
      <c r="Y114" s="4">
        <f t="shared" si="15"/>
        <v>14.5</v>
      </c>
    </row>
    <row r="115" spans="1:26" ht="20.25" customHeight="1">
      <c r="A115" s="4">
        <v>22</v>
      </c>
      <c r="B115" s="4" t="s">
        <v>327</v>
      </c>
      <c r="C115" s="4" t="s">
        <v>328</v>
      </c>
      <c r="D115" s="13" t="s">
        <v>329</v>
      </c>
      <c r="E115" s="4">
        <v>0.75</v>
      </c>
      <c r="F115" s="4"/>
      <c r="G115" s="4"/>
      <c r="H115" s="4"/>
      <c r="I115" s="4"/>
      <c r="J115" s="4"/>
      <c r="K115" s="4"/>
      <c r="L115" s="4"/>
      <c r="M115" s="4"/>
      <c r="N115" s="4"/>
      <c r="O115" s="4"/>
      <c r="P115" s="13"/>
      <c r="Q115" s="4">
        <v>0</v>
      </c>
      <c r="R115" s="6">
        <f t="shared" si="12"/>
        <v>0.75</v>
      </c>
      <c r="S115" s="6">
        <f t="shared" si="13"/>
        <v>0.67500000000000004</v>
      </c>
      <c r="T115" s="13" t="s">
        <v>330</v>
      </c>
      <c r="U115" s="4"/>
      <c r="V115" s="13" t="s">
        <v>331</v>
      </c>
      <c r="W115" s="4">
        <v>3</v>
      </c>
      <c r="X115" s="4">
        <f t="shared" si="14"/>
        <v>0.30000000000000004</v>
      </c>
      <c r="Y115" s="4">
        <f t="shared" si="15"/>
        <v>0.97500000000000009</v>
      </c>
    </row>
    <row r="116" spans="1:26" ht="42.75">
      <c r="A116" s="4">
        <v>23</v>
      </c>
      <c r="B116" s="4">
        <v>2022211335</v>
      </c>
      <c r="C116" s="4" t="s">
        <v>332</v>
      </c>
      <c r="D116" s="4" t="s">
        <v>295</v>
      </c>
      <c r="E116" s="4">
        <v>0</v>
      </c>
      <c r="F116" s="4" t="s">
        <v>295</v>
      </c>
      <c r="G116" s="4">
        <v>0</v>
      </c>
      <c r="H116" s="4" t="s">
        <v>295</v>
      </c>
      <c r="I116" s="4">
        <v>0</v>
      </c>
      <c r="J116" s="4" t="s">
        <v>295</v>
      </c>
      <c r="K116" s="4">
        <v>0</v>
      </c>
      <c r="L116" s="4" t="s">
        <v>295</v>
      </c>
      <c r="M116" s="4">
        <v>0</v>
      </c>
      <c r="N116" s="4" t="s">
        <v>295</v>
      </c>
      <c r="O116" s="4">
        <v>0</v>
      </c>
      <c r="P116" s="13" t="s">
        <v>333</v>
      </c>
      <c r="Q116" s="4">
        <v>5</v>
      </c>
      <c r="R116" s="6">
        <f t="shared" si="12"/>
        <v>5</v>
      </c>
      <c r="S116" s="6">
        <f t="shared" si="13"/>
        <v>4.5</v>
      </c>
      <c r="T116" s="4" t="s">
        <v>295</v>
      </c>
      <c r="U116" s="4" t="s">
        <v>295</v>
      </c>
      <c r="V116" s="13" t="s">
        <v>295</v>
      </c>
      <c r="W116" s="4">
        <v>0</v>
      </c>
      <c r="X116" s="4">
        <f t="shared" si="14"/>
        <v>0</v>
      </c>
      <c r="Y116" s="4">
        <f t="shared" si="15"/>
        <v>4.5</v>
      </c>
    </row>
    <row r="117" spans="1:26" ht="57">
      <c r="A117" s="7">
        <v>24</v>
      </c>
      <c r="B117" s="7">
        <v>2022211302</v>
      </c>
      <c r="C117" s="7" t="s">
        <v>334</v>
      </c>
      <c r="D117" s="7"/>
      <c r="E117" s="7"/>
      <c r="F117" s="7"/>
      <c r="G117" s="7"/>
      <c r="H117" s="7"/>
      <c r="I117" s="7"/>
      <c r="J117" s="7"/>
      <c r="K117" s="7"/>
      <c r="L117" s="7"/>
      <c r="M117" s="7"/>
      <c r="N117" s="14" t="s">
        <v>335</v>
      </c>
      <c r="O117" s="7">
        <v>0</v>
      </c>
      <c r="P117" s="7"/>
      <c r="Q117" s="7"/>
      <c r="R117" s="9">
        <f t="shared" si="12"/>
        <v>0</v>
      </c>
      <c r="S117" s="9">
        <f t="shared" si="13"/>
        <v>0</v>
      </c>
      <c r="T117" s="7"/>
      <c r="U117" s="7"/>
      <c r="V117" s="7"/>
      <c r="W117" s="7">
        <v>0</v>
      </c>
      <c r="X117" s="7">
        <f t="shared" si="14"/>
        <v>0</v>
      </c>
      <c r="Y117" s="7">
        <f t="shared" si="15"/>
        <v>0</v>
      </c>
    </row>
    <row r="118" spans="1:26" ht="17.100000000000001" customHeight="1">
      <c r="A118" s="10"/>
      <c r="B118" s="10"/>
      <c r="C118" s="10"/>
      <c r="D118" s="10"/>
      <c r="E118" s="10"/>
      <c r="F118" s="10"/>
      <c r="G118" s="10"/>
      <c r="H118" s="10"/>
      <c r="I118" s="10"/>
      <c r="J118" s="10"/>
      <c r="K118" s="10"/>
      <c r="L118" s="10"/>
      <c r="M118" s="10"/>
      <c r="N118" s="10"/>
      <c r="O118" s="10"/>
      <c r="P118" s="10"/>
      <c r="Q118" s="10"/>
      <c r="R118" s="17"/>
      <c r="S118" s="17"/>
      <c r="T118" s="10"/>
      <c r="U118" s="10"/>
      <c r="V118" s="10"/>
      <c r="W118" s="10"/>
      <c r="X118" s="10"/>
      <c r="Y118" s="10"/>
    </row>
    <row r="119" spans="1:26" ht="17.100000000000001" customHeight="1">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
    </row>
    <row r="120" spans="1:26" ht="17.100000000000001" customHeight="1">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
    </row>
    <row r="121" spans="1:26">
      <c r="A121" s="61" t="s">
        <v>0</v>
      </c>
      <c r="B121" s="61" t="s">
        <v>1</v>
      </c>
      <c r="C121" s="61" t="s">
        <v>2</v>
      </c>
      <c r="D121" s="61" t="s">
        <v>3</v>
      </c>
      <c r="E121" s="61"/>
      <c r="F121" s="61"/>
      <c r="G121" s="61"/>
      <c r="H121" s="61"/>
      <c r="I121" s="61"/>
      <c r="J121" s="61"/>
      <c r="K121" s="61"/>
      <c r="L121" s="61"/>
      <c r="M121" s="61"/>
      <c r="N121" s="61"/>
      <c r="O121" s="61"/>
      <c r="P121" s="61"/>
      <c r="Q121" s="61"/>
      <c r="R121" s="61" t="s">
        <v>4</v>
      </c>
      <c r="S121" s="61" t="s">
        <v>5</v>
      </c>
      <c r="T121" s="61" t="s">
        <v>6</v>
      </c>
      <c r="U121" s="61"/>
      <c r="V121" s="61"/>
      <c r="W121" s="61" t="s">
        <v>7</v>
      </c>
      <c r="X121" s="61" t="s">
        <v>8</v>
      </c>
      <c r="Y121" s="61" t="s">
        <v>9</v>
      </c>
      <c r="Z121" s="58" t="s">
        <v>336</v>
      </c>
    </row>
    <row r="122" spans="1:26">
      <c r="A122" s="60"/>
      <c r="B122" s="60"/>
      <c r="C122" s="60"/>
      <c r="D122" s="3" t="s">
        <v>11</v>
      </c>
      <c r="E122" s="3" t="s">
        <v>12</v>
      </c>
      <c r="F122" s="3" t="s">
        <v>13</v>
      </c>
      <c r="G122" s="3" t="s">
        <v>12</v>
      </c>
      <c r="H122" s="3" t="s">
        <v>14</v>
      </c>
      <c r="I122" s="3" t="s">
        <v>12</v>
      </c>
      <c r="J122" s="3" t="s">
        <v>15</v>
      </c>
      <c r="K122" s="3" t="s">
        <v>12</v>
      </c>
      <c r="L122" s="3" t="s">
        <v>16</v>
      </c>
      <c r="M122" s="3" t="s">
        <v>12</v>
      </c>
      <c r="N122" s="3" t="s">
        <v>17</v>
      </c>
      <c r="O122" s="3" t="s">
        <v>12</v>
      </c>
      <c r="P122" s="3" t="s">
        <v>18</v>
      </c>
      <c r="Q122" s="3" t="s">
        <v>12</v>
      </c>
      <c r="R122" s="60"/>
      <c r="S122" s="60"/>
      <c r="T122" s="3" t="s">
        <v>19</v>
      </c>
      <c r="U122" s="3" t="s">
        <v>20</v>
      </c>
      <c r="V122" s="3" t="s">
        <v>21</v>
      </c>
      <c r="W122" s="60"/>
      <c r="X122" s="60"/>
      <c r="Y122" s="60"/>
      <c r="Z122" s="58"/>
    </row>
    <row r="123" spans="1:26" ht="155.25" customHeight="1">
      <c r="A123" s="4">
        <v>1</v>
      </c>
      <c r="B123" s="13">
        <v>2022211371</v>
      </c>
      <c r="C123" s="13" t="s">
        <v>337</v>
      </c>
      <c r="D123" s="13"/>
      <c r="E123" s="13"/>
      <c r="F123" s="13"/>
      <c r="G123" s="13"/>
      <c r="H123" s="13"/>
      <c r="I123" s="13"/>
      <c r="J123" s="13"/>
      <c r="K123" s="13"/>
      <c r="L123" s="13" t="s">
        <v>338</v>
      </c>
      <c r="M123" s="13">
        <v>0</v>
      </c>
      <c r="N123" s="13"/>
      <c r="O123" s="13"/>
      <c r="P123" s="13" t="s">
        <v>339</v>
      </c>
      <c r="Q123" s="13">
        <v>0</v>
      </c>
      <c r="R123" s="6">
        <f t="shared" ref="R123:R145" si="16">Q123+E123+I123+K123+M123+O123+G123</f>
        <v>0</v>
      </c>
      <c r="S123" s="6">
        <f t="shared" ref="S123:S145" si="17">R123*0.9</f>
        <v>0</v>
      </c>
      <c r="T123" s="13"/>
      <c r="U123" s="13" t="s">
        <v>340</v>
      </c>
      <c r="V123" s="13" t="s">
        <v>341</v>
      </c>
      <c r="W123" s="13">
        <v>10</v>
      </c>
      <c r="X123" s="4">
        <f t="shared" ref="X123:X145" si="18">W123*0.1</f>
        <v>1</v>
      </c>
      <c r="Y123" s="4">
        <f t="shared" ref="Y123:Y145" si="19">X123+S123</f>
        <v>1</v>
      </c>
    </row>
    <row r="124" spans="1:26" ht="129.75" customHeight="1">
      <c r="A124" s="4">
        <v>2</v>
      </c>
      <c r="B124" s="13">
        <v>2022211347</v>
      </c>
      <c r="C124" s="13" t="s">
        <v>342</v>
      </c>
      <c r="D124" s="13"/>
      <c r="E124" s="13">
        <v>0</v>
      </c>
      <c r="F124" s="13"/>
      <c r="G124" s="13">
        <v>0</v>
      </c>
      <c r="H124" s="13"/>
      <c r="I124" s="13">
        <v>0</v>
      </c>
      <c r="J124" s="13"/>
      <c r="K124" s="13">
        <v>0</v>
      </c>
      <c r="L124" s="13"/>
      <c r="M124" s="13">
        <v>0</v>
      </c>
      <c r="N124" s="13"/>
      <c r="O124" s="13">
        <v>0</v>
      </c>
      <c r="P124" s="13" t="s">
        <v>343</v>
      </c>
      <c r="Q124" s="13">
        <v>15</v>
      </c>
      <c r="R124" s="6">
        <f t="shared" si="16"/>
        <v>15</v>
      </c>
      <c r="S124" s="6">
        <f t="shared" si="17"/>
        <v>13.5</v>
      </c>
      <c r="T124" s="13" t="s">
        <v>344</v>
      </c>
      <c r="U124" s="13"/>
      <c r="V124" s="13" t="s">
        <v>345</v>
      </c>
      <c r="W124" s="13">
        <v>10</v>
      </c>
      <c r="X124" s="4">
        <f t="shared" si="18"/>
        <v>1</v>
      </c>
      <c r="Y124" s="4">
        <f t="shared" si="19"/>
        <v>14.5</v>
      </c>
    </row>
    <row r="125" spans="1:26" ht="28.5">
      <c r="A125" s="4">
        <v>3</v>
      </c>
      <c r="B125" s="13">
        <v>2022211345</v>
      </c>
      <c r="C125" s="13" t="s">
        <v>346</v>
      </c>
      <c r="D125" s="13" t="s">
        <v>295</v>
      </c>
      <c r="E125" s="13">
        <v>0</v>
      </c>
      <c r="F125" s="13" t="s">
        <v>295</v>
      </c>
      <c r="G125" s="13">
        <v>0</v>
      </c>
      <c r="H125" s="13" t="s">
        <v>295</v>
      </c>
      <c r="I125" s="13">
        <v>0</v>
      </c>
      <c r="J125" s="13" t="s">
        <v>295</v>
      </c>
      <c r="K125" s="13">
        <v>0</v>
      </c>
      <c r="L125" s="13" t="s">
        <v>347</v>
      </c>
      <c r="M125" s="13">
        <v>0</v>
      </c>
      <c r="N125" s="13" t="s">
        <v>348</v>
      </c>
      <c r="O125" s="13">
        <v>0</v>
      </c>
      <c r="P125" s="13" t="s">
        <v>349</v>
      </c>
      <c r="Q125" s="13">
        <v>5</v>
      </c>
      <c r="R125" s="6">
        <f t="shared" si="16"/>
        <v>5</v>
      </c>
      <c r="S125" s="6">
        <f t="shared" si="17"/>
        <v>4.5</v>
      </c>
      <c r="T125" s="13" t="s">
        <v>295</v>
      </c>
      <c r="U125" s="13" t="s">
        <v>295</v>
      </c>
      <c r="V125" s="13" t="s">
        <v>295</v>
      </c>
      <c r="W125" s="13">
        <v>0</v>
      </c>
      <c r="X125" s="4">
        <f t="shared" si="18"/>
        <v>0</v>
      </c>
      <c r="Y125" s="4">
        <f t="shared" si="19"/>
        <v>4.5</v>
      </c>
    </row>
    <row r="126" spans="1:26" ht="42.75">
      <c r="A126" s="4">
        <v>4</v>
      </c>
      <c r="B126" s="13">
        <v>2022211338</v>
      </c>
      <c r="C126" s="13" t="s">
        <v>350</v>
      </c>
      <c r="D126" s="13"/>
      <c r="E126" s="13">
        <v>0</v>
      </c>
      <c r="F126" s="13"/>
      <c r="G126" s="13">
        <v>0</v>
      </c>
      <c r="H126" s="13"/>
      <c r="I126" s="13">
        <v>0</v>
      </c>
      <c r="J126" s="13"/>
      <c r="K126" s="13">
        <v>0</v>
      </c>
      <c r="L126" s="13"/>
      <c r="M126" s="13">
        <v>0</v>
      </c>
      <c r="N126" s="13"/>
      <c r="O126" s="13">
        <v>0</v>
      </c>
      <c r="P126" s="13" t="s">
        <v>351</v>
      </c>
      <c r="Q126" s="13">
        <v>15</v>
      </c>
      <c r="R126" s="6">
        <f t="shared" si="16"/>
        <v>15</v>
      </c>
      <c r="S126" s="6">
        <f t="shared" si="17"/>
        <v>13.5</v>
      </c>
      <c r="T126" s="13" t="s">
        <v>53</v>
      </c>
      <c r="U126" s="13"/>
      <c r="V126" s="13" t="s">
        <v>352</v>
      </c>
      <c r="W126" s="13">
        <v>6</v>
      </c>
      <c r="X126" s="4">
        <f t="shared" si="18"/>
        <v>0.60000000000000009</v>
      </c>
      <c r="Y126" s="4">
        <f t="shared" si="19"/>
        <v>14.1</v>
      </c>
    </row>
    <row r="127" spans="1:26" ht="42.75">
      <c r="A127" s="4">
        <v>5</v>
      </c>
      <c r="B127" s="13">
        <v>2022211361</v>
      </c>
      <c r="C127" s="13" t="s">
        <v>353</v>
      </c>
      <c r="D127" s="13"/>
      <c r="E127" s="13">
        <v>0</v>
      </c>
      <c r="F127" s="13"/>
      <c r="G127" s="13">
        <v>0</v>
      </c>
      <c r="H127" s="13"/>
      <c r="I127" s="13">
        <v>0</v>
      </c>
      <c r="J127" s="13"/>
      <c r="K127" s="13">
        <v>0</v>
      </c>
      <c r="L127" s="13"/>
      <c r="M127" s="13">
        <v>0</v>
      </c>
      <c r="N127" s="13"/>
      <c r="O127" s="13">
        <v>0</v>
      </c>
      <c r="P127" s="13"/>
      <c r="Q127" s="13">
        <v>0</v>
      </c>
      <c r="R127" s="6">
        <f t="shared" si="16"/>
        <v>0</v>
      </c>
      <c r="S127" s="6">
        <f t="shared" si="17"/>
        <v>0</v>
      </c>
      <c r="T127" s="13"/>
      <c r="U127" s="13"/>
      <c r="V127" s="13" t="s">
        <v>354</v>
      </c>
      <c r="W127" s="13">
        <v>7</v>
      </c>
      <c r="X127" s="4">
        <f t="shared" si="18"/>
        <v>0.70000000000000007</v>
      </c>
      <c r="Y127" s="4">
        <f t="shared" si="19"/>
        <v>0.70000000000000007</v>
      </c>
    </row>
    <row r="128" spans="1:26" ht="28.5">
      <c r="A128" s="4">
        <v>6</v>
      </c>
      <c r="B128" s="13">
        <v>2022211373</v>
      </c>
      <c r="C128" s="13" t="s">
        <v>355</v>
      </c>
      <c r="D128" s="13"/>
      <c r="E128" s="13">
        <v>0</v>
      </c>
      <c r="F128" s="13"/>
      <c r="G128" s="13">
        <v>0</v>
      </c>
      <c r="H128" s="13"/>
      <c r="I128" s="13">
        <v>0</v>
      </c>
      <c r="J128" s="13"/>
      <c r="K128" s="13">
        <v>0</v>
      </c>
      <c r="L128" s="13"/>
      <c r="M128" s="13">
        <v>0</v>
      </c>
      <c r="N128" s="13"/>
      <c r="O128" s="13">
        <v>0</v>
      </c>
      <c r="P128" s="13" t="s">
        <v>356</v>
      </c>
      <c r="Q128" s="13">
        <v>5</v>
      </c>
      <c r="R128" s="6">
        <f t="shared" si="16"/>
        <v>5</v>
      </c>
      <c r="S128" s="6">
        <f t="shared" si="17"/>
        <v>4.5</v>
      </c>
      <c r="T128" s="13" t="s">
        <v>357</v>
      </c>
      <c r="U128" s="13"/>
      <c r="V128" s="13" t="s">
        <v>358</v>
      </c>
      <c r="W128" s="13">
        <v>5</v>
      </c>
      <c r="X128" s="4">
        <f t="shared" si="18"/>
        <v>0.5</v>
      </c>
      <c r="Y128" s="4">
        <f t="shared" si="19"/>
        <v>5</v>
      </c>
    </row>
    <row r="129" spans="1:25" ht="85.5">
      <c r="A129" s="4">
        <v>7</v>
      </c>
      <c r="B129" s="20" t="s">
        <v>359</v>
      </c>
      <c r="C129" s="13" t="s">
        <v>360</v>
      </c>
      <c r="D129" s="13"/>
      <c r="E129" s="13">
        <v>0</v>
      </c>
      <c r="F129" s="13"/>
      <c r="G129" s="13">
        <v>0</v>
      </c>
      <c r="H129" s="13"/>
      <c r="I129" s="13">
        <v>0</v>
      </c>
      <c r="J129" s="13"/>
      <c r="K129" s="13">
        <v>0</v>
      </c>
      <c r="L129" s="13"/>
      <c r="M129" s="13">
        <v>0</v>
      </c>
      <c r="N129" s="13"/>
      <c r="O129" s="13">
        <v>0</v>
      </c>
      <c r="P129" s="13"/>
      <c r="Q129" s="13">
        <v>0</v>
      </c>
      <c r="R129" s="6">
        <f t="shared" si="16"/>
        <v>0</v>
      </c>
      <c r="S129" s="6">
        <f t="shared" si="17"/>
        <v>0</v>
      </c>
      <c r="T129" s="13" t="s">
        <v>361</v>
      </c>
      <c r="U129" s="13" t="s">
        <v>362</v>
      </c>
      <c r="V129" s="13" t="s">
        <v>363</v>
      </c>
      <c r="W129" s="13">
        <v>10</v>
      </c>
      <c r="X129" s="4">
        <f t="shared" si="18"/>
        <v>1</v>
      </c>
      <c r="Y129" s="4">
        <f t="shared" si="19"/>
        <v>1</v>
      </c>
    </row>
    <row r="130" spans="1:25" ht="42.75">
      <c r="A130" s="4">
        <v>8</v>
      </c>
      <c r="B130" s="13">
        <v>2022211351</v>
      </c>
      <c r="C130" s="13" t="s">
        <v>364</v>
      </c>
      <c r="D130" s="13"/>
      <c r="E130" s="13"/>
      <c r="F130" s="13"/>
      <c r="G130" s="13"/>
      <c r="H130" s="13"/>
      <c r="I130" s="13"/>
      <c r="J130" s="13"/>
      <c r="K130" s="13"/>
      <c r="L130" s="13"/>
      <c r="M130" s="13"/>
      <c r="N130" s="13"/>
      <c r="O130" s="13"/>
      <c r="P130" s="13" t="s">
        <v>232</v>
      </c>
      <c r="Q130" s="13">
        <v>15</v>
      </c>
      <c r="R130" s="6">
        <f t="shared" si="16"/>
        <v>15</v>
      </c>
      <c r="S130" s="6">
        <f t="shared" si="17"/>
        <v>13.5</v>
      </c>
      <c r="T130" s="13"/>
      <c r="U130" s="13"/>
      <c r="V130" s="13"/>
      <c r="W130" s="13">
        <v>0</v>
      </c>
      <c r="X130" s="4">
        <f t="shared" si="18"/>
        <v>0</v>
      </c>
      <c r="Y130" s="4">
        <f t="shared" si="19"/>
        <v>13.5</v>
      </c>
    </row>
    <row r="131" spans="1:25" ht="156.75">
      <c r="A131" s="4">
        <v>9</v>
      </c>
      <c r="B131" s="13">
        <v>2022211340</v>
      </c>
      <c r="C131" s="13" t="s">
        <v>365</v>
      </c>
      <c r="D131" s="13" t="s">
        <v>366</v>
      </c>
      <c r="E131" s="13">
        <v>7.5</v>
      </c>
      <c r="F131" s="13" t="s">
        <v>295</v>
      </c>
      <c r="G131" s="13">
        <v>0</v>
      </c>
      <c r="H131" s="13" t="s">
        <v>295</v>
      </c>
      <c r="I131" s="13">
        <v>0</v>
      </c>
      <c r="J131" s="13" t="s">
        <v>295</v>
      </c>
      <c r="K131" s="13">
        <v>0</v>
      </c>
      <c r="L131" s="13" t="s">
        <v>295</v>
      </c>
      <c r="M131" s="13">
        <v>0</v>
      </c>
      <c r="N131" s="13" t="s">
        <v>295</v>
      </c>
      <c r="O131" s="13">
        <v>0</v>
      </c>
      <c r="P131" s="13" t="s">
        <v>367</v>
      </c>
      <c r="Q131" s="13">
        <v>5</v>
      </c>
      <c r="R131" s="6">
        <f t="shared" si="16"/>
        <v>12.5</v>
      </c>
      <c r="S131" s="6">
        <f t="shared" si="17"/>
        <v>11.25</v>
      </c>
      <c r="T131" s="13" t="s">
        <v>368</v>
      </c>
      <c r="U131" s="13" t="s">
        <v>295</v>
      </c>
      <c r="V131" s="13" t="s">
        <v>369</v>
      </c>
      <c r="W131" s="13">
        <v>8</v>
      </c>
      <c r="X131" s="4">
        <f t="shared" si="18"/>
        <v>0.8</v>
      </c>
      <c r="Y131" s="4">
        <f t="shared" si="19"/>
        <v>12.05</v>
      </c>
    </row>
    <row r="132" spans="1:25" ht="71.25">
      <c r="A132" s="4">
        <v>10</v>
      </c>
      <c r="B132" s="20" t="s">
        <v>370</v>
      </c>
      <c r="C132" s="13" t="s">
        <v>371</v>
      </c>
      <c r="D132" s="13" t="s">
        <v>372</v>
      </c>
      <c r="E132" s="13">
        <v>35</v>
      </c>
      <c r="F132" s="13"/>
      <c r="G132" s="13"/>
      <c r="H132" s="13"/>
      <c r="I132" s="13"/>
      <c r="J132" s="13"/>
      <c r="K132" s="13"/>
      <c r="L132" s="13"/>
      <c r="M132" s="13"/>
      <c r="N132" s="13" t="s">
        <v>373</v>
      </c>
      <c r="O132" s="13">
        <v>10</v>
      </c>
      <c r="P132" s="13"/>
      <c r="Q132" s="13"/>
      <c r="R132" s="6">
        <f t="shared" si="16"/>
        <v>45</v>
      </c>
      <c r="S132" s="6">
        <f t="shared" si="17"/>
        <v>40.5</v>
      </c>
      <c r="T132" s="13"/>
      <c r="U132" s="13"/>
      <c r="V132" s="13"/>
      <c r="W132" s="13">
        <v>0</v>
      </c>
      <c r="X132" s="4">
        <f t="shared" si="18"/>
        <v>0</v>
      </c>
      <c r="Y132" s="4">
        <f t="shared" si="19"/>
        <v>40.5</v>
      </c>
    </row>
    <row r="133" spans="1:25" ht="199.5">
      <c r="A133" s="4">
        <v>11</v>
      </c>
      <c r="B133" s="13">
        <v>2022211330</v>
      </c>
      <c r="C133" s="13" t="s">
        <v>374</v>
      </c>
      <c r="D133" s="13" t="s">
        <v>375</v>
      </c>
      <c r="E133" s="13">
        <v>42.5</v>
      </c>
      <c r="F133" s="13"/>
      <c r="G133" s="13"/>
      <c r="H133" s="13"/>
      <c r="I133" s="13"/>
      <c r="J133" s="13"/>
      <c r="K133" s="13"/>
      <c r="L133" s="13"/>
      <c r="M133" s="13"/>
      <c r="N133" s="13" t="s">
        <v>376</v>
      </c>
      <c r="O133" s="13">
        <v>3</v>
      </c>
      <c r="P133" s="13" t="s">
        <v>377</v>
      </c>
      <c r="Q133" s="13">
        <v>10</v>
      </c>
      <c r="R133" s="6">
        <f t="shared" si="16"/>
        <v>55.5</v>
      </c>
      <c r="S133" s="6">
        <f t="shared" si="17"/>
        <v>49.95</v>
      </c>
      <c r="T133" s="13" t="s">
        <v>378</v>
      </c>
      <c r="U133" s="13" t="s">
        <v>379</v>
      </c>
      <c r="V133" s="13"/>
      <c r="W133" s="13">
        <v>6</v>
      </c>
      <c r="X133" s="4">
        <f t="shared" si="18"/>
        <v>0.60000000000000009</v>
      </c>
      <c r="Y133" s="4">
        <f t="shared" si="19"/>
        <v>50.550000000000004</v>
      </c>
    </row>
    <row r="134" spans="1:25" ht="85.5">
      <c r="A134" s="4">
        <v>12</v>
      </c>
      <c r="B134" s="13">
        <v>2022211333</v>
      </c>
      <c r="C134" s="13" t="s">
        <v>380</v>
      </c>
      <c r="D134" s="13"/>
      <c r="E134" s="13"/>
      <c r="F134" s="13"/>
      <c r="G134" s="13"/>
      <c r="H134" s="13"/>
      <c r="I134" s="13"/>
      <c r="J134" s="13"/>
      <c r="K134" s="13"/>
      <c r="L134" s="13"/>
      <c r="M134" s="13"/>
      <c r="N134" s="13"/>
      <c r="O134" s="13"/>
      <c r="P134" s="13" t="s">
        <v>381</v>
      </c>
      <c r="Q134" s="13">
        <v>0</v>
      </c>
      <c r="R134" s="6">
        <f t="shared" si="16"/>
        <v>0</v>
      </c>
      <c r="S134" s="6">
        <f t="shared" si="17"/>
        <v>0</v>
      </c>
      <c r="T134" s="13" t="s">
        <v>382</v>
      </c>
      <c r="U134" s="13" t="s">
        <v>383</v>
      </c>
      <c r="V134" s="13" t="s">
        <v>384</v>
      </c>
      <c r="W134" s="13">
        <v>10</v>
      </c>
      <c r="X134" s="4">
        <f t="shared" si="18"/>
        <v>1</v>
      </c>
      <c r="Y134" s="4">
        <f t="shared" si="19"/>
        <v>1</v>
      </c>
    </row>
    <row r="135" spans="1:25" ht="57">
      <c r="A135" s="4">
        <v>13</v>
      </c>
      <c r="B135" s="13">
        <v>2022211380</v>
      </c>
      <c r="C135" s="13" t="s">
        <v>385</v>
      </c>
      <c r="D135" s="13"/>
      <c r="E135" s="13"/>
      <c r="F135" s="13"/>
      <c r="G135" s="13"/>
      <c r="H135" s="13"/>
      <c r="I135" s="13"/>
      <c r="J135" s="13"/>
      <c r="K135" s="13"/>
      <c r="L135" s="13"/>
      <c r="M135" s="13"/>
      <c r="N135" s="13"/>
      <c r="O135" s="13"/>
      <c r="P135" s="13" t="s">
        <v>386</v>
      </c>
      <c r="Q135" s="13">
        <v>15</v>
      </c>
      <c r="R135" s="6">
        <f t="shared" si="16"/>
        <v>15</v>
      </c>
      <c r="S135" s="6">
        <f t="shared" si="17"/>
        <v>13.5</v>
      </c>
      <c r="T135" s="13"/>
      <c r="U135" s="13"/>
      <c r="V135" s="13" t="s">
        <v>387</v>
      </c>
      <c r="W135" s="13">
        <v>7</v>
      </c>
      <c r="X135" s="4">
        <f t="shared" si="18"/>
        <v>0.70000000000000007</v>
      </c>
      <c r="Y135" s="4">
        <f t="shared" si="19"/>
        <v>14.2</v>
      </c>
    </row>
    <row r="136" spans="1:25" ht="42.75">
      <c r="A136" s="4">
        <v>14</v>
      </c>
      <c r="B136" s="13">
        <v>2022211363</v>
      </c>
      <c r="C136" s="13" t="s">
        <v>388</v>
      </c>
      <c r="D136" s="13"/>
      <c r="E136" s="13"/>
      <c r="F136" s="13"/>
      <c r="G136" s="13"/>
      <c r="H136" s="13"/>
      <c r="I136" s="13"/>
      <c r="J136" s="13"/>
      <c r="K136" s="13"/>
      <c r="L136" s="13"/>
      <c r="M136" s="13"/>
      <c r="N136" s="13" t="s">
        <v>389</v>
      </c>
      <c r="O136" s="13">
        <v>3</v>
      </c>
      <c r="P136" s="13" t="s">
        <v>390</v>
      </c>
      <c r="Q136" s="13">
        <v>5</v>
      </c>
      <c r="R136" s="6">
        <f t="shared" si="16"/>
        <v>8</v>
      </c>
      <c r="S136" s="6">
        <f t="shared" si="17"/>
        <v>7.2</v>
      </c>
      <c r="T136" s="13" t="s">
        <v>391</v>
      </c>
      <c r="U136" s="13" t="s">
        <v>392</v>
      </c>
      <c r="V136" s="13" t="s">
        <v>393</v>
      </c>
      <c r="W136" s="13">
        <v>5</v>
      </c>
      <c r="X136" s="4">
        <f t="shared" si="18"/>
        <v>0.5</v>
      </c>
      <c r="Y136" s="4">
        <f t="shared" si="19"/>
        <v>7.7</v>
      </c>
    </row>
    <row r="137" spans="1:25">
      <c r="A137" s="4">
        <v>15</v>
      </c>
      <c r="B137" s="13">
        <v>2022211241</v>
      </c>
      <c r="C137" s="13" t="s">
        <v>394</v>
      </c>
      <c r="D137" s="13"/>
      <c r="E137" s="13"/>
      <c r="F137" s="13"/>
      <c r="G137" s="13"/>
      <c r="H137" s="13"/>
      <c r="I137" s="13"/>
      <c r="J137" s="13"/>
      <c r="K137" s="13"/>
      <c r="L137" s="13"/>
      <c r="M137" s="13"/>
      <c r="N137" s="13" t="s">
        <v>389</v>
      </c>
      <c r="O137" s="13">
        <v>3</v>
      </c>
      <c r="P137" s="13"/>
      <c r="Q137" s="13"/>
      <c r="R137" s="6">
        <f t="shared" si="16"/>
        <v>3</v>
      </c>
      <c r="S137" s="6">
        <f t="shared" si="17"/>
        <v>2.7</v>
      </c>
      <c r="T137" s="13"/>
      <c r="U137" s="13"/>
      <c r="V137" s="13"/>
      <c r="W137" s="13"/>
      <c r="X137" s="4">
        <f t="shared" si="18"/>
        <v>0</v>
      </c>
      <c r="Y137" s="4">
        <f t="shared" si="19"/>
        <v>2.7</v>
      </c>
    </row>
    <row r="138" spans="1:25" ht="57">
      <c r="A138" s="4">
        <v>16</v>
      </c>
      <c r="B138" s="13">
        <v>2022211342</v>
      </c>
      <c r="C138" s="13" t="s">
        <v>395</v>
      </c>
      <c r="D138" s="13"/>
      <c r="E138" s="13"/>
      <c r="F138" s="13"/>
      <c r="G138" s="13"/>
      <c r="H138" s="13"/>
      <c r="I138" s="13"/>
      <c r="J138" s="13"/>
      <c r="K138" s="13"/>
      <c r="L138" s="13"/>
      <c r="M138" s="13"/>
      <c r="N138" s="13"/>
      <c r="O138" s="13"/>
      <c r="P138" s="13" t="s">
        <v>396</v>
      </c>
      <c r="Q138" s="13">
        <v>0</v>
      </c>
      <c r="R138" s="6">
        <f t="shared" si="16"/>
        <v>0</v>
      </c>
      <c r="S138" s="6">
        <f t="shared" si="17"/>
        <v>0</v>
      </c>
      <c r="T138" s="16" t="s">
        <v>397</v>
      </c>
      <c r="U138" s="16" t="s">
        <v>398</v>
      </c>
      <c r="V138" s="13" t="s">
        <v>399</v>
      </c>
      <c r="W138" s="13">
        <v>10</v>
      </c>
      <c r="X138" s="4">
        <f t="shared" si="18"/>
        <v>1</v>
      </c>
      <c r="Y138" s="4">
        <f t="shared" si="19"/>
        <v>1</v>
      </c>
    </row>
    <row r="139" spans="1:25" ht="42.75">
      <c r="A139" s="4">
        <v>17</v>
      </c>
      <c r="B139" s="13">
        <v>2022211349</v>
      </c>
      <c r="C139" s="13" t="s">
        <v>400</v>
      </c>
      <c r="D139" s="13"/>
      <c r="E139" s="13"/>
      <c r="F139" s="13"/>
      <c r="G139" s="13"/>
      <c r="H139" s="13"/>
      <c r="I139" s="13"/>
      <c r="J139" s="13"/>
      <c r="K139" s="13"/>
      <c r="L139" s="13"/>
      <c r="M139" s="13"/>
      <c r="N139" s="13"/>
      <c r="O139" s="13"/>
      <c r="P139" s="13" t="s">
        <v>203</v>
      </c>
      <c r="Q139" s="13">
        <v>15</v>
      </c>
      <c r="R139" s="6">
        <f t="shared" si="16"/>
        <v>15</v>
      </c>
      <c r="S139" s="6">
        <f t="shared" si="17"/>
        <v>13.5</v>
      </c>
      <c r="T139" s="13"/>
      <c r="U139" s="13"/>
      <c r="V139" s="13" t="s">
        <v>401</v>
      </c>
      <c r="W139" s="13">
        <v>8</v>
      </c>
      <c r="X139" s="4">
        <f t="shared" si="18"/>
        <v>0.8</v>
      </c>
      <c r="Y139" s="4">
        <f t="shared" si="19"/>
        <v>14.3</v>
      </c>
    </row>
    <row r="140" spans="1:25" ht="142.5">
      <c r="A140" s="4">
        <v>18</v>
      </c>
      <c r="B140" s="13">
        <v>2022211377</v>
      </c>
      <c r="C140" s="13" t="s">
        <v>402</v>
      </c>
      <c r="D140" s="13"/>
      <c r="E140" s="13"/>
      <c r="F140" s="13"/>
      <c r="G140" s="13"/>
      <c r="H140" s="13"/>
      <c r="I140" s="13"/>
      <c r="J140" s="13"/>
      <c r="K140" s="13"/>
      <c r="L140" s="13"/>
      <c r="M140" s="13"/>
      <c r="N140" s="13"/>
      <c r="O140" s="13"/>
      <c r="P140" s="13" t="s">
        <v>403</v>
      </c>
      <c r="Q140" s="13">
        <v>15</v>
      </c>
      <c r="R140" s="6">
        <f t="shared" si="16"/>
        <v>15</v>
      </c>
      <c r="S140" s="6">
        <f t="shared" si="17"/>
        <v>13.5</v>
      </c>
      <c r="T140" s="13" t="s">
        <v>404</v>
      </c>
      <c r="U140" s="13" t="s">
        <v>405</v>
      </c>
      <c r="V140" s="13" t="s">
        <v>406</v>
      </c>
      <c r="W140" s="13">
        <v>10</v>
      </c>
      <c r="X140" s="4">
        <f t="shared" si="18"/>
        <v>1</v>
      </c>
      <c r="Y140" s="4">
        <f t="shared" si="19"/>
        <v>14.5</v>
      </c>
    </row>
    <row r="141" spans="1:25" ht="71.25">
      <c r="A141" s="4">
        <v>19</v>
      </c>
      <c r="B141" s="13">
        <v>2022211326</v>
      </c>
      <c r="C141" s="13" t="s">
        <v>407</v>
      </c>
      <c r="D141" s="13"/>
      <c r="E141" s="13"/>
      <c r="F141" s="13"/>
      <c r="G141" s="13"/>
      <c r="H141" s="13"/>
      <c r="I141" s="13"/>
      <c r="J141" s="13"/>
      <c r="K141" s="13"/>
      <c r="L141" s="13" t="s">
        <v>408</v>
      </c>
      <c r="M141" s="13">
        <v>3.5</v>
      </c>
      <c r="N141" s="13"/>
      <c r="O141" s="13"/>
      <c r="P141" s="13"/>
      <c r="Q141" s="13"/>
      <c r="R141" s="6">
        <f t="shared" si="16"/>
        <v>3.5</v>
      </c>
      <c r="S141" s="6">
        <f t="shared" si="17"/>
        <v>3.15</v>
      </c>
      <c r="T141" s="13"/>
      <c r="U141" s="13" t="s">
        <v>409</v>
      </c>
      <c r="V141" s="13"/>
      <c r="W141" s="13">
        <v>2</v>
      </c>
      <c r="X141" s="4">
        <f t="shared" si="18"/>
        <v>0.2</v>
      </c>
      <c r="Y141" s="4">
        <f t="shared" si="19"/>
        <v>3.35</v>
      </c>
    </row>
    <row r="142" spans="1:25" ht="93" customHeight="1">
      <c r="A142" s="4">
        <v>20</v>
      </c>
      <c r="B142" s="13">
        <v>2022211348</v>
      </c>
      <c r="C142" s="13" t="s">
        <v>410</v>
      </c>
      <c r="D142" s="13" t="s">
        <v>295</v>
      </c>
      <c r="E142" s="13">
        <v>0</v>
      </c>
      <c r="F142" s="13" t="s">
        <v>295</v>
      </c>
      <c r="G142" s="13">
        <v>0</v>
      </c>
      <c r="H142" s="13" t="s">
        <v>295</v>
      </c>
      <c r="I142" s="13">
        <v>0</v>
      </c>
      <c r="J142" s="13"/>
      <c r="K142" s="13">
        <v>0</v>
      </c>
      <c r="L142" s="13" t="s">
        <v>295</v>
      </c>
      <c r="M142" s="13">
        <v>0</v>
      </c>
      <c r="N142" s="13" t="s">
        <v>295</v>
      </c>
      <c r="O142" s="13">
        <v>0</v>
      </c>
      <c r="P142" s="13" t="s">
        <v>411</v>
      </c>
      <c r="Q142" s="13">
        <v>7</v>
      </c>
      <c r="R142" s="6">
        <f t="shared" si="16"/>
        <v>7</v>
      </c>
      <c r="S142" s="6">
        <f t="shared" si="17"/>
        <v>6.3</v>
      </c>
      <c r="T142" s="13" t="s">
        <v>412</v>
      </c>
      <c r="U142" s="13" t="s">
        <v>295</v>
      </c>
      <c r="V142" s="13" t="s">
        <v>413</v>
      </c>
      <c r="W142" s="13">
        <v>9</v>
      </c>
      <c r="X142" s="4">
        <f t="shared" si="18"/>
        <v>0.9</v>
      </c>
      <c r="Y142" s="4">
        <f t="shared" si="19"/>
        <v>7.2</v>
      </c>
    </row>
    <row r="143" spans="1:25" ht="28.5">
      <c r="A143" s="4">
        <v>21</v>
      </c>
      <c r="B143" s="13">
        <v>2022211324</v>
      </c>
      <c r="C143" s="13" t="s">
        <v>414</v>
      </c>
      <c r="D143" s="13"/>
      <c r="E143" s="13"/>
      <c r="F143" s="13"/>
      <c r="G143" s="13"/>
      <c r="H143" s="13"/>
      <c r="I143" s="13"/>
      <c r="J143" s="13"/>
      <c r="K143" s="13"/>
      <c r="L143" s="13"/>
      <c r="M143" s="13"/>
      <c r="N143" s="13"/>
      <c r="O143" s="13">
        <v>0</v>
      </c>
      <c r="P143" s="13">
        <v>0</v>
      </c>
      <c r="Q143" s="13">
        <v>0</v>
      </c>
      <c r="R143" s="6">
        <f t="shared" si="16"/>
        <v>0</v>
      </c>
      <c r="S143" s="6">
        <f t="shared" si="17"/>
        <v>0</v>
      </c>
      <c r="T143" s="13" t="s">
        <v>415</v>
      </c>
      <c r="U143" s="13"/>
      <c r="V143" s="13"/>
      <c r="W143" s="13">
        <v>1</v>
      </c>
      <c r="X143" s="4">
        <f t="shared" si="18"/>
        <v>0.1</v>
      </c>
      <c r="Y143" s="4">
        <f t="shared" si="19"/>
        <v>0.1</v>
      </c>
    </row>
    <row r="144" spans="1:25" ht="42.75">
      <c r="A144" s="4">
        <v>22</v>
      </c>
      <c r="B144" s="13">
        <v>2022211372</v>
      </c>
      <c r="C144" s="13" t="s">
        <v>416</v>
      </c>
      <c r="D144" s="13"/>
      <c r="E144" s="13"/>
      <c r="F144" s="13"/>
      <c r="G144" s="13"/>
      <c r="H144" s="13"/>
      <c r="I144" s="13"/>
      <c r="J144" s="13"/>
      <c r="K144" s="13"/>
      <c r="L144" s="13"/>
      <c r="M144" s="13"/>
      <c r="N144" s="13"/>
      <c r="O144" s="13"/>
      <c r="P144" s="13"/>
      <c r="Q144" s="13"/>
      <c r="R144" s="6">
        <f t="shared" si="16"/>
        <v>0</v>
      </c>
      <c r="S144" s="6">
        <f t="shared" si="17"/>
        <v>0</v>
      </c>
      <c r="T144" s="13"/>
      <c r="U144" s="13"/>
      <c r="V144" s="13" t="s">
        <v>354</v>
      </c>
      <c r="W144" s="13">
        <v>7</v>
      </c>
      <c r="X144" s="4">
        <f t="shared" si="18"/>
        <v>0.70000000000000007</v>
      </c>
      <c r="Y144" s="4">
        <f t="shared" si="19"/>
        <v>0.70000000000000007</v>
      </c>
    </row>
    <row r="145" spans="1:26" ht="30.95" customHeight="1">
      <c r="A145" s="4">
        <v>23</v>
      </c>
      <c r="B145" s="13">
        <v>2022211381</v>
      </c>
      <c r="C145" s="13" t="s">
        <v>417</v>
      </c>
      <c r="D145" s="13"/>
      <c r="E145" s="13"/>
      <c r="F145" s="13"/>
      <c r="G145" s="13"/>
      <c r="H145" s="13"/>
      <c r="I145" s="13"/>
      <c r="J145" s="13"/>
      <c r="K145" s="13"/>
      <c r="L145" s="13"/>
      <c r="M145" s="13"/>
      <c r="N145" s="13"/>
      <c r="O145" s="13"/>
      <c r="P145" s="13"/>
      <c r="Q145" s="13"/>
      <c r="R145" s="6">
        <f t="shared" si="16"/>
        <v>0</v>
      </c>
      <c r="S145" s="6">
        <f t="shared" si="17"/>
        <v>0</v>
      </c>
      <c r="T145" s="13"/>
      <c r="U145" s="13"/>
      <c r="V145" s="13"/>
      <c r="W145" s="13">
        <v>0</v>
      </c>
      <c r="X145" s="4">
        <f t="shared" si="18"/>
        <v>0</v>
      </c>
      <c r="Y145" s="4">
        <f t="shared" si="19"/>
        <v>0</v>
      </c>
    </row>
    <row r="146" spans="1:26" ht="17.100000000000001" customHeight="1"/>
    <row r="147" spans="1:26" ht="17.100000000000001" customHeight="1">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row>
    <row r="148" spans="1:26" ht="17.100000000000001" customHeight="1">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row>
    <row r="149" spans="1:26">
      <c r="A149" s="60" t="s">
        <v>0</v>
      </c>
      <c r="B149" s="60" t="s">
        <v>1</v>
      </c>
      <c r="C149" s="60" t="s">
        <v>2</v>
      </c>
      <c r="D149" s="70" t="s">
        <v>3</v>
      </c>
      <c r="E149" s="71"/>
      <c r="F149" s="71"/>
      <c r="G149" s="71"/>
      <c r="H149" s="71"/>
      <c r="I149" s="71"/>
      <c r="J149" s="71"/>
      <c r="K149" s="71"/>
      <c r="L149" s="71"/>
      <c r="M149" s="71"/>
      <c r="N149" s="71"/>
      <c r="O149" s="71"/>
      <c r="P149" s="71"/>
      <c r="Q149" s="72"/>
      <c r="R149" s="63" t="s">
        <v>4</v>
      </c>
      <c r="S149" s="60" t="s">
        <v>5</v>
      </c>
      <c r="T149" s="60" t="s">
        <v>6</v>
      </c>
      <c r="U149" s="60"/>
      <c r="V149" s="60"/>
      <c r="W149" s="63" t="s">
        <v>7</v>
      </c>
      <c r="X149" s="60" t="s">
        <v>8</v>
      </c>
      <c r="Y149" s="60" t="s">
        <v>9</v>
      </c>
      <c r="Z149" s="58" t="s">
        <v>418</v>
      </c>
    </row>
    <row r="150" spans="1:26" ht="18.75" customHeight="1">
      <c r="A150" s="60"/>
      <c r="B150" s="60"/>
      <c r="C150" s="60"/>
      <c r="D150" s="3" t="s">
        <v>11</v>
      </c>
      <c r="E150" s="3" t="s">
        <v>12</v>
      </c>
      <c r="F150" s="3" t="s">
        <v>13</v>
      </c>
      <c r="G150" s="3" t="s">
        <v>12</v>
      </c>
      <c r="H150" s="3" t="s">
        <v>14</v>
      </c>
      <c r="I150" s="3" t="s">
        <v>12</v>
      </c>
      <c r="J150" s="3" t="s">
        <v>15</v>
      </c>
      <c r="K150" s="3" t="s">
        <v>12</v>
      </c>
      <c r="L150" s="3" t="s">
        <v>16</v>
      </c>
      <c r="M150" s="3" t="s">
        <v>12</v>
      </c>
      <c r="N150" s="3" t="s">
        <v>17</v>
      </c>
      <c r="O150" s="3" t="s">
        <v>12</v>
      </c>
      <c r="P150" s="3" t="s">
        <v>18</v>
      </c>
      <c r="Q150" s="3" t="s">
        <v>12</v>
      </c>
      <c r="R150" s="61"/>
      <c r="S150" s="60"/>
      <c r="T150" s="3" t="s">
        <v>19</v>
      </c>
      <c r="U150" s="3" t="s">
        <v>20</v>
      </c>
      <c r="V150" s="3" t="s">
        <v>21</v>
      </c>
      <c r="W150" s="61"/>
      <c r="X150" s="60"/>
      <c r="Y150" s="60"/>
      <c r="Z150" s="58"/>
    </row>
    <row r="151" spans="1:26" s="1" customFormat="1" ht="85.5">
      <c r="A151" s="13">
        <v>1</v>
      </c>
      <c r="B151" s="24">
        <v>2022211323</v>
      </c>
      <c r="C151" s="24" t="s">
        <v>419</v>
      </c>
      <c r="D151" s="13" t="s">
        <v>420</v>
      </c>
      <c r="E151" s="13">
        <v>7</v>
      </c>
      <c r="F151" s="13"/>
      <c r="G151" s="13"/>
      <c r="H151" s="13"/>
      <c r="I151" s="13"/>
      <c r="J151" s="13"/>
      <c r="K151" s="13"/>
      <c r="L151" s="13" t="s">
        <v>421</v>
      </c>
      <c r="M151" s="13">
        <v>1.25</v>
      </c>
      <c r="N151" s="13"/>
      <c r="O151" s="13"/>
      <c r="P151" s="13" t="s">
        <v>422</v>
      </c>
      <c r="Q151" s="13">
        <v>5</v>
      </c>
      <c r="R151" s="28">
        <f t="shared" ref="R151:R156" si="20">E151+G151+I151+K151+M151+O151+Q151</f>
        <v>13.25</v>
      </c>
      <c r="S151" s="28">
        <f t="shared" ref="S151:S156" si="21">R151*0.9</f>
        <v>11.925000000000001</v>
      </c>
      <c r="T151" s="13"/>
      <c r="U151" s="13"/>
      <c r="V151" s="13"/>
      <c r="W151" s="13"/>
      <c r="X151" s="13"/>
      <c r="Y151" s="28">
        <f t="shared" ref="Y151:Y174" si="22">S151+X151</f>
        <v>11.925000000000001</v>
      </c>
    </row>
    <row r="152" spans="1:26" s="1" customFormat="1" ht="85.5">
      <c r="A152" s="13">
        <v>2</v>
      </c>
      <c r="B152" s="24">
        <v>2022211354</v>
      </c>
      <c r="C152" s="24" t="s">
        <v>423</v>
      </c>
      <c r="D152" s="13"/>
      <c r="E152" s="13"/>
      <c r="F152" s="13"/>
      <c r="G152" s="13"/>
      <c r="H152" s="13"/>
      <c r="I152" s="13"/>
      <c r="J152" s="13"/>
      <c r="K152" s="13"/>
      <c r="L152" s="13" t="s">
        <v>424</v>
      </c>
      <c r="M152" s="13">
        <v>11.25</v>
      </c>
      <c r="N152" s="13"/>
      <c r="O152" s="13"/>
      <c r="P152" s="13" t="s">
        <v>425</v>
      </c>
      <c r="Q152" s="13">
        <v>15</v>
      </c>
      <c r="R152" s="28">
        <f t="shared" si="20"/>
        <v>26.25</v>
      </c>
      <c r="S152" s="28">
        <f t="shared" si="21"/>
        <v>23.625</v>
      </c>
      <c r="T152" s="13" t="s">
        <v>426</v>
      </c>
      <c r="U152" s="13"/>
      <c r="V152" s="13"/>
      <c r="W152" s="13">
        <v>1</v>
      </c>
      <c r="X152" s="13">
        <v>0.1</v>
      </c>
      <c r="Y152" s="28">
        <f t="shared" si="22"/>
        <v>23.725000000000001</v>
      </c>
    </row>
    <row r="153" spans="1:26" s="1" customFormat="1" ht="71.25">
      <c r="A153" s="13">
        <v>3</v>
      </c>
      <c r="B153" s="24">
        <v>2022211356</v>
      </c>
      <c r="C153" s="24" t="s">
        <v>427</v>
      </c>
      <c r="D153" s="13"/>
      <c r="E153" s="13"/>
      <c r="F153" s="13"/>
      <c r="G153" s="13"/>
      <c r="H153" s="13"/>
      <c r="I153" s="13"/>
      <c r="J153" s="13"/>
      <c r="K153" s="13"/>
      <c r="L153" s="13"/>
      <c r="M153" s="13"/>
      <c r="N153" s="13"/>
      <c r="O153" s="13"/>
      <c r="P153" s="13" t="s">
        <v>428</v>
      </c>
      <c r="Q153" s="13">
        <v>15</v>
      </c>
      <c r="R153" s="28">
        <f t="shared" si="20"/>
        <v>15</v>
      </c>
      <c r="S153" s="28">
        <f t="shared" si="21"/>
        <v>13.5</v>
      </c>
      <c r="T153" s="13"/>
      <c r="U153" s="13"/>
      <c r="V153" s="13"/>
      <c r="W153" s="13"/>
      <c r="X153" s="13"/>
      <c r="Y153" s="28">
        <f t="shared" si="22"/>
        <v>13.5</v>
      </c>
    </row>
    <row r="154" spans="1:26" s="1" customFormat="1" ht="42.75">
      <c r="A154" s="13">
        <v>4</v>
      </c>
      <c r="B154" s="24">
        <v>2022211359</v>
      </c>
      <c r="C154" s="24" t="s">
        <v>429</v>
      </c>
      <c r="D154" s="13"/>
      <c r="E154" s="13"/>
      <c r="F154" s="13"/>
      <c r="G154" s="13"/>
      <c r="H154" s="13"/>
      <c r="I154" s="13"/>
      <c r="J154" s="13"/>
      <c r="K154" s="13"/>
      <c r="L154" s="13"/>
      <c r="M154" s="13"/>
      <c r="N154" s="13"/>
      <c r="O154" s="13"/>
      <c r="P154" s="13" t="s">
        <v>422</v>
      </c>
      <c r="Q154" s="13">
        <v>5</v>
      </c>
      <c r="R154" s="28">
        <f t="shared" si="20"/>
        <v>5</v>
      </c>
      <c r="S154" s="28">
        <f t="shared" si="21"/>
        <v>4.5</v>
      </c>
      <c r="T154" s="13"/>
      <c r="U154" s="13"/>
      <c r="V154" s="13"/>
      <c r="W154" s="13"/>
      <c r="X154" s="13"/>
      <c r="Y154" s="28">
        <f t="shared" si="22"/>
        <v>4.5</v>
      </c>
    </row>
    <row r="155" spans="1:26" s="1" customFormat="1" ht="99.75">
      <c r="A155" s="13">
        <v>5</v>
      </c>
      <c r="B155" s="24">
        <v>2022211364</v>
      </c>
      <c r="C155" s="24" t="s">
        <v>430</v>
      </c>
      <c r="D155" s="13"/>
      <c r="E155" s="13"/>
      <c r="F155" s="13"/>
      <c r="G155" s="13"/>
      <c r="H155" s="13"/>
      <c r="I155" s="13"/>
      <c r="J155" s="13"/>
      <c r="K155" s="13"/>
      <c r="L155" s="13" t="s">
        <v>431</v>
      </c>
      <c r="M155" s="13">
        <v>0.25</v>
      </c>
      <c r="N155" s="13"/>
      <c r="O155" s="13"/>
      <c r="P155" s="13" t="s">
        <v>432</v>
      </c>
      <c r="Q155" s="13">
        <v>15</v>
      </c>
      <c r="R155" s="28">
        <f t="shared" si="20"/>
        <v>15.25</v>
      </c>
      <c r="S155" s="28">
        <f t="shared" si="21"/>
        <v>13.725</v>
      </c>
      <c r="T155" s="13"/>
      <c r="U155" s="13"/>
      <c r="V155" s="13" t="s">
        <v>433</v>
      </c>
      <c r="W155" s="13">
        <v>10</v>
      </c>
      <c r="X155" s="13">
        <v>1</v>
      </c>
      <c r="Y155" s="28">
        <f t="shared" si="22"/>
        <v>14.725</v>
      </c>
    </row>
    <row r="156" spans="1:26" s="1" customFormat="1" ht="85.5">
      <c r="A156" s="13">
        <v>6</v>
      </c>
      <c r="B156" s="24">
        <v>2022211367</v>
      </c>
      <c r="C156" s="24" t="s">
        <v>434</v>
      </c>
      <c r="D156" s="13" t="s">
        <v>435</v>
      </c>
      <c r="E156" s="13">
        <v>10.5</v>
      </c>
      <c r="F156" s="13"/>
      <c r="G156" s="13"/>
      <c r="H156" s="13"/>
      <c r="I156" s="13"/>
      <c r="J156" s="13"/>
      <c r="K156" s="13"/>
      <c r="L156" s="13"/>
      <c r="M156" s="13"/>
      <c r="N156" s="13" t="s">
        <v>436</v>
      </c>
      <c r="O156" s="13">
        <v>10</v>
      </c>
      <c r="P156" s="13"/>
      <c r="Q156" s="13"/>
      <c r="R156" s="28">
        <f t="shared" si="20"/>
        <v>20.5</v>
      </c>
      <c r="S156" s="28">
        <f t="shared" si="21"/>
        <v>18.45</v>
      </c>
      <c r="T156" s="13"/>
      <c r="U156" s="13"/>
      <c r="V156" s="13"/>
      <c r="W156" s="13"/>
      <c r="X156" s="13"/>
      <c r="Y156" s="28">
        <f t="shared" si="22"/>
        <v>18.45</v>
      </c>
    </row>
    <row r="157" spans="1:26" s="1" customFormat="1" ht="42.75">
      <c r="A157" s="13">
        <v>7</v>
      </c>
      <c r="B157" s="24">
        <v>2022211368</v>
      </c>
      <c r="C157" s="24" t="s">
        <v>437</v>
      </c>
      <c r="D157" s="13"/>
      <c r="E157" s="13"/>
      <c r="F157" s="13"/>
      <c r="G157" s="13"/>
      <c r="H157" s="13"/>
      <c r="I157" s="13"/>
      <c r="J157" s="13"/>
      <c r="K157" s="13"/>
      <c r="L157" s="13"/>
      <c r="M157" s="13"/>
      <c r="N157" s="13"/>
      <c r="O157" s="13"/>
      <c r="P157" s="13"/>
      <c r="Q157" s="13"/>
      <c r="R157" s="28"/>
      <c r="S157" s="28"/>
      <c r="T157" s="13"/>
      <c r="U157" s="13"/>
      <c r="V157" s="13" t="s">
        <v>438</v>
      </c>
      <c r="W157" s="13">
        <v>8</v>
      </c>
      <c r="X157" s="13">
        <v>0.8</v>
      </c>
      <c r="Y157" s="28">
        <f t="shared" si="22"/>
        <v>0.8</v>
      </c>
    </row>
    <row r="158" spans="1:26" s="1" customFormat="1" ht="71.25">
      <c r="A158" s="13">
        <v>8</v>
      </c>
      <c r="B158" s="24">
        <v>2022211378</v>
      </c>
      <c r="C158" s="24" t="s">
        <v>439</v>
      </c>
      <c r="D158" s="13"/>
      <c r="E158" s="13"/>
      <c r="F158" s="13"/>
      <c r="G158" s="13"/>
      <c r="H158" s="13"/>
      <c r="I158" s="13"/>
      <c r="J158" s="13"/>
      <c r="K158" s="13"/>
      <c r="L158" s="13"/>
      <c r="M158" s="13"/>
      <c r="N158" s="13"/>
      <c r="O158" s="13"/>
      <c r="P158" s="13" t="s">
        <v>440</v>
      </c>
      <c r="Q158" s="13">
        <v>10</v>
      </c>
      <c r="R158" s="28">
        <f t="shared" ref="R158:R167" si="23">E158+G158+I158+K158+M158+O158+Q158</f>
        <v>10</v>
      </c>
      <c r="S158" s="28">
        <f t="shared" ref="S158:S167" si="24">R158*0.9</f>
        <v>9</v>
      </c>
      <c r="T158" s="13" t="s">
        <v>441</v>
      </c>
      <c r="U158" s="13" t="s">
        <v>442</v>
      </c>
      <c r="V158" s="13" t="s">
        <v>443</v>
      </c>
      <c r="W158" s="13">
        <v>10</v>
      </c>
      <c r="X158" s="13">
        <v>1</v>
      </c>
      <c r="Y158" s="28">
        <f t="shared" si="22"/>
        <v>10</v>
      </c>
    </row>
    <row r="159" spans="1:26" s="1" customFormat="1" ht="42.75">
      <c r="A159" s="13">
        <v>9</v>
      </c>
      <c r="B159" s="24">
        <v>2022211379</v>
      </c>
      <c r="C159" s="24" t="s">
        <v>444</v>
      </c>
      <c r="D159" s="13"/>
      <c r="E159" s="13"/>
      <c r="F159" s="13"/>
      <c r="G159" s="13"/>
      <c r="H159" s="13"/>
      <c r="I159" s="13"/>
      <c r="J159" s="13"/>
      <c r="K159" s="13"/>
      <c r="L159" s="13"/>
      <c r="M159" s="13"/>
      <c r="N159" s="13"/>
      <c r="O159" s="13"/>
      <c r="P159" s="13" t="s">
        <v>432</v>
      </c>
      <c r="Q159" s="13">
        <v>15</v>
      </c>
      <c r="R159" s="28">
        <f t="shared" si="23"/>
        <v>15</v>
      </c>
      <c r="S159" s="28">
        <f t="shared" si="24"/>
        <v>13.5</v>
      </c>
      <c r="T159" s="13"/>
      <c r="U159" s="13"/>
      <c r="V159" s="13"/>
      <c r="W159" s="13"/>
      <c r="X159" s="13"/>
      <c r="Y159" s="28">
        <f t="shared" si="22"/>
        <v>13.5</v>
      </c>
    </row>
    <row r="160" spans="1:26" ht="199.5">
      <c r="A160" s="13">
        <v>10</v>
      </c>
      <c r="B160" s="24">
        <v>2022211383</v>
      </c>
      <c r="C160" s="24" t="s">
        <v>445</v>
      </c>
      <c r="D160" s="13" t="s">
        <v>446</v>
      </c>
      <c r="E160" s="13">
        <v>11.25</v>
      </c>
      <c r="F160" s="13"/>
      <c r="G160" s="13"/>
      <c r="H160" s="13"/>
      <c r="I160" s="13"/>
      <c r="J160" s="13"/>
      <c r="K160" s="13"/>
      <c r="L160" s="13"/>
      <c r="M160" s="13"/>
      <c r="N160" s="13" t="s">
        <v>447</v>
      </c>
      <c r="O160" s="13">
        <v>3</v>
      </c>
      <c r="P160" s="13"/>
      <c r="Q160" s="13"/>
      <c r="R160" s="28">
        <f t="shared" si="23"/>
        <v>14.25</v>
      </c>
      <c r="S160" s="28">
        <f t="shared" si="24"/>
        <v>12.825000000000001</v>
      </c>
      <c r="T160" s="27" t="s">
        <v>448</v>
      </c>
      <c r="U160" s="13"/>
      <c r="V160" s="13" t="s">
        <v>449</v>
      </c>
      <c r="W160" s="13">
        <v>5</v>
      </c>
      <c r="X160" s="13">
        <v>0.5</v>
      </c>
      <c r="Y160" s="28">
        <f t="shared" si="22"/>
        <v>13.325000000000001</v>
      </c>
    </row>
    <row r="161" spans="1:25" ht="85.5">
      <c r="A161" s="13">
        <v>11</v>
      </c>
      <c r="B161" s="24">
        <v>2022211384</v>
      </c>
      <c r="C161" s="24" t="s">
        <v>450</v>
      </c>
      <c r="D161" s="13"/>
      <c r="E161" s="13"/>
      <c r="F161" s="13"/>
      <c r="G161" s="13"/>
      <c r="H161" s="13"/>
      <c r="I161" s="13"/>
      <c r="J161" s="13"/>
      <c r="K161" s="13"/>
      <c r="L161" s="13"/>
      <c r="M161" s="13"/>
      <c r="N161" s="13"/>
      <c r="O161" s="13"/>
      <c r="P161" s="13" t="s">
        <v>451</v>
      </c>
      <c r="Q161" s="13">
        <v>10</v>
      </c>
      <c r="R161" s="28">
        <f t="shared" si="23"/>
        <v>10</v>
      </c>
      <c r="S161" s="28">
        <f t="shared" si="24"/>
        <v>9</v>
      </c>
      <c r="T161" s="13"/>
      <c r="U161" s="13"/>
      <c r="V161" s="13" t="s">
        <v>452</v>
      </c>
      <c r="W161" s="13">
        <v>10</v>
      </c>
      <c r="X161" s="13">
        <v>1</v>
      </c>
      <c r="Y161" s="28">
        <f t="shared" si="22"/>
        <v>10</v>
      </c>
    </row>
    <row r="162" spans="1:25" ht="126.75" customHeight="1">
      <c r="A162" s="13">
        <v>12</v>
      </c>
      <c r="B162" s="24">
        <v>2022211385</v>
      </c>
      <c r="C162" s="24" t="s">
        <v>453</v>
      </c>
      <c r="D162" s="13"/>
      <c r="E162" s="13"/>
      <c r="F162" s="13"/>
      <c r="G162" s="13"/>
      <c r="H162" s="13"/>
      <c r="I162" s="13"/>
      <c r="J162" s="13"/>
      <c r="K162" s="13"/>
      <c r="L162" s="13"/>
      <c r="M162" s="13"/>
      <c r="N162" s="13"/>
      <c r="O162" s="13"/>
      <c r="P162" s="13" t="s">
        <v>451</v>
      </c>
      <c r="Q162" s="13">
        <v>10</v>
      </c>
      <c r="R162" s="28">
        <f t="shared" si="23"/>
        <v>10</v>
      </c>
      <c r="S162" s="28">
        <f t="shared" si="24"/>
        <v>9</v>
      </c>
      <c r="T162" s="13"/>
      <c r="U162" s="13"/>
      <c r="V162" s="13" t="s">
        <v>454</v>
      </c>
      <c r="W162" s="13">
        <v>10</v>
      </c>
      <c r="X162" s="13">
        <v>1</v>
      </c>
      <c r="Y162" s="28">
        <f t="shared" si="22"/>
        <v>10</v>
      </c>
    </row>
    <row r="163" spans="1:25" ht="57">
      <c r="A163" s="13">
        <v>13</v>
      </c>
      <c r="B163" s="24">
        <v>2022211386</v>
      </c>
      <c r="C163" s="24" t="s">
        <v>455</v>
      </c>
      <c r="D163" s="13" t="s">
        <v>456</v>
      </c>
      <c r="E163" s="13">
        <v>3.75</v>
      </c>
      <c r="F163" s="13"/>
      <c r="G163" s="13"/>
      <c r="H163" s="13"/>
      <c r="I163" s="13"/>
      <c r="J163" s="13"/>
      <c r="K163" s="13"/>
      <c r="L163" s="13"/>
      <c r="M163" s="13"/>
      <c r="N163" s="13"/>
      <c r="O163" s="13"/>
      <c r="P163" s="13" t="s">
        <v>451</v>
      </c>
      <c r="Q163" s="13">
        <v>10</v>
      </c>
      <c r="R163" s="28">
        <f t="shared" si="23"/>
        <v>13.75</v>
      </c>
      <c r="S163" s="28">
        <f t="shared" si="24"/>
        <v>12.375</v>
      </c>
      <c r="T163" s="13"/>
      <c r="U163" s="13"/>
      <c r="V163" s="13"/>
      <c r="W163" s="13"/>
      <c r="X163" s="13"/>
      <c r="Y163" s="28">
        <f t="shared" si="22"/>
        <v>12.375</v>
      </c>
    </row>
    <row r="164" spans="1:25" ht="114">
      <c r="A164" s="13">
        <v>14</v>
      </c>
      <c r="B164" s="24">
        <v>2022211389</v>
      </c>
      <c r="C164" s="24" t="s">
        <v>457</v>
      </c>
      <c r="D164" s="13" t="s">
        <v>458</v>
      </c>
      <c r="E164" s="13">
        <v>18.75</v>
      </c>
      <c r="F164" s="13"/>
      <c r="G164" s="13"/>
      <c r="H164" s="13"/>
      <c r="I164" s="13"/>
      <c r="J164" s="13"/>
      <c r="K164" s="13"/>
      <c r="L164" s="13"/>
      <c r="M164" s="13"/>
      <c r="N164" s="13"/>
      <c r="O164" s="13"/>
      <c r="P164" s="13"/>
      <c r="Q164" s="13"/>
      <c r="R164" s="28">
        <f t="shared" si="23"/>
        <v>18.75</v>
      </c>
      <c r="S164" s="28">
        <f t="shared" si="24"/>
        <v>16.875</v>
      </c>
      <c r="T164" s="13"/>
      <c r="U164" s="13" t="s">
        <v>459</v>
      </c>
      <c r="V164" s="13" t="s">
        <v>460</v>
      </c>
      <c r="W164" s="13">
        <v>10</v>
      </c>
      <c r="X164" s="13">
        <v>1</v>
      </c>
      <c r="Y164" s="28">
        <f t="shared" si="22"/>
        <v>17.875</v>
      </c>
    </row>
    <row r="165" spans="1:25" ht="57">
      <c r="A165" s="13">
        <v>15</v>
      </c>
      <c r="B165" s="24">
        <v>2022211390</v>
      </c>
      <c r="C165" s="24" t="s">
        <v>461</v>
      </c>
      <c r="D165" s="13"/>
      <c r="E165" s="13"/>
      <c r="F165" s="13"/>
      <c r="G165" s="13"/>
      <c r="H165" s="13"/>
      <c r="I165" s="13"/>
      <c r="J165" s="13"/>
      <c r="K165" s="13"/>
      <c r="L165" s="13"/>
      <c r="M165" s="13"/>
      <c r="N165" s="13"/>
      <c r="O165" s="13"/>
      <c r="P165" s="13" t="s">
        <v>462</v>
      </c>
      <c r="Q165" s="13">
        <v>15</v>
      </c>
      <c r="R165" s="28">
        <f t="shared" si="23"/>
        <v>15</v>
      </c>
      <c r="S165" s="28">
        <f t="shared" si="24"/>
        <v>13.5</v>
      </c>
      <c r="T165" s="13"/>
      <c r="U165" s="13" t="s">
        <v>463</v>
      </c>
      <c r="V165" s="13" t="s">
        <v>464</v>
      </c>
      <c r="W165" s="13">
        <v>10</v>
      </c>
      <c r="X165" s="13">
        <v>1</v>
      </c>
      <c r="Y165" s="28">
        <f t="shared" si="22"/>
        <v>14.5</v>
      </c>
    </row>
    <row r="166" spans="1:25" ht="370.5">
      <c r="A166" s="13">
        <v>16</v>
      </c>
      <c r="B166" s="24">
        <v>2022211391</v>
      </c>
      <c r="C166" s="24" t="s">
        <v>465</v>
      </c>
      <c r="D166" s="13" t="s">
        <v>466</v>
      </c>
      <c r="E166" s="13">
        <v>127.5</v>
      </c>
      <c r="F166" s="13"/>
      <c r="G166" s="13"/>
      <c r="H166" s="13"/>
      <c r="I166" s="13"/>
      <c r="J166" s="13"/>
      <c r="K166" s="13"/>
      <c r="L166" s="13"/>
      <c r="M166" s="13"/>
      <c r="N166" s="27"/>
      <c r="O166" s="13"/>
      <c r="P166" s="13"/>
      <c r="Q166" s="13"/>
      <c r="R166" s="28">
        <f t="shared" si="23"/>
        <v>127.5</v>
      </c>
      <c r="S166" s="28">
        <f t="shared" si="24"/>
        <v>114.75</v>
      </c>
      <c r="T166" s="13" t="s">
        <v>254</v>
      </c>
      <c r="U166" s="13"/>
      <c r="V166" s="13"/>
      <c r="W166" s="13">
        <v>1</v>
      </c>
      <c r="X166" s="13">
        <v>0.1</v>
      </c>
      <c r="Y166" s="28">
        <f t="shared" si="22"/>
        <v>114.85</v>
      </c>
    </row>
    <row r="167" spans="1:25" ht="114">
      <c r="A167" s="13">
        <v>17</v>
      </c>
      <c r="B167" s="24">
        <v>2022211392</v>
      </c>
      <c r="C167" s="24" t="s">
        <v>467</v>
      </c>
      <c r="D167" s="13" t="s">
        <v>468</v>
      </c>
      <c r="E167" s="13">
        <v>37.5</v>
      </c>
      <c r="F167" s="13"/>
      <c r="G167" s="13"/>
      <c r="H167" s="13"/>
      <c r="I167" s="13"/>
      <c r="J167" s="13"/>
      <c r="K167" s="13"/>
      <c r="L167" s="13"/>
      <c r="M167" s="13"/>
      <c r="N167" s="13"/>
      <c r="O167" s="13"/>
      <c r="P167" s="13" t="s">
        <v>469</v>
      </c>
      <c r="Q167" s="13">
        <v>5</v>
      </c>
      <c r="R167" s="28">
        <f t="shared" si="23"/>
        <v>42.5</v>
      </c>
      <c r="S167" s="28">
        <f t="shared" si="24"/>
        <v>38.25</v>
      </c>
      <c r="T167" s="13"/>
      <c r="U167" s="13"/>
      <c r="V167" s="13"/>
      <c r="W167" s="13"/>
      <c r="X167" s="13"/>
      <c r="Y167" s="28">
        <f t="shared" si="22"/>
        <v>38.25</v>
      </c>
    </row>
    <row r="168" spans="1:25" ht="15.75">
      <c r="A168" s="13">
        <v>18</v>
      </c>
      <c r="B168" s="24">
        <v>2022211393</v>
      </c>
      <c r="C168" s="24" t="s">
        <v>470</v>
      </c>
      <c r="D168" s="13"/>
      <c r="E168" s="13"/>
      <c r="F168" s="13"/>
      <c r="G168" s="13"/>
      <c r="H168" s="13"/>
      <c r="I168" s="13"/>
      <c r="J168" s="13"/>
      <c r="K168" s="13"/>
      <c r="L168" s="13"/>
      <c r="M168" s="13"/>
      <c r="N168" s="13"/>
      <c r="O168" s="13"/>
      <c r="P168" s="13"/>
      <c r="Q168" s="13"/>
      <c r="R168" s="28"/>
      <c r="S168" s="28"/>
      <c r="T168" s="13" t="s">
        <v>471</v>
      </c>
      <c r="U168" s="13"/>
      <c r="V168" s="13"/>
      <c r="W168" s="13">
        <v>2</v>
      </c>
      <c r="X168" s="13">
        <v>0.2</v>
      </c>
      <c r="Y168" s="28">
        <f t="shared" si="22"/>
        <v>0.2</v>
      </c>
    </row>
    <row r="169" spans="1:25" ht="57">
      <c r="A169" s="13">
        <v>19</v>
      </c>
      <c r="B169" s="24">
        <v>2022211394</v>
      </c>
      <c r="C169" s="24" t="s">
        <v>472</v>
      </c>
      <c r="D169" s="13"/>
      <c r="E169" s="13"/>
      <c r="F169" s="13"/>
      <c r="G169" s="13"/>
      <c r="H169" s="13"/>
      <c r="I169" s="13"/>
      <c r="J169" s="13"/>
      <c r="K169" s="13"/>
      <c r="L169" s="13"/>
      <c r="M169" s="13"/>
      <c r="N169" s="13"/>
      <c r="O169" s="13"/>
      <c r="P169" s="13" t="s">
        <v>451</v>
      </c>
      <c r="Q169" s="13">
        <v>10</v>
      </c>
      <c r="R169" s="28">
        <f>E169+G169+I169+K169+M169+O169+Q169</f>
        <v>10</v>
      </c>
      <c r="S169" s="28">
        <f>R169*0.9</f>
        <v>9</v>
      </c>
      <c r="T169" s="13"/>
      <c r="U169" s="13"/>
      <c r="V169" s="13" t="s">
        <v>473</v>
      </c>
      <c r="W169" s="13">
        <v>7</v>
      </c>
      <c r="X169" s="13">
        <v>0.7</v>
      </c>
      <c r="Y169" s="28">
        <f t="shared" si="22"/>
        <v>9.6999999999999993</v>
      </c>
    </row>
    <row r="170" spans="1:25" ht="42.75">
      <c r="A170" s="13">
        <v>20</v>
      </c>
      <c r="B170" s="24">
        <v>2022211395</v>
      </c>
      <c r="C170" s="24" t="s">
        <v>474</v>
      </c>
      <c r="D170" s="13"/>
      <c r="E170" s="13"/>
      <c r="F170" s="13"/>
      <c r="G170" s="13"/>
      <c r="H170" s="13"/>
      <c r="I170" s="13"/>
      <c r="J170" s="13"/>
      <c r="K170" s="13"/>
      <c r="L170" s="13"/>
      <c r="M170" s="13"/>
      <c r="N170" s="13"/>
      <c r="O170" s="13"/>
      <c r="P170" s="13" t="s">
        <v>475</v>
      </c>
      <c r="Q170" s="13">
        <v>5</v>
      </c>
      <c r="R170" s="28">
        <f>E170+G170+I170+K170+M170+O170+Q170</f>
        <v>5</v>
      </c>
      <c r="S170" s="28">
        <f>R170*0.9</f>
        <v>4.5</v>
      </c>
      <c r="T170" s="13"/>
      <c r="U170" s="13"/>
      <c r="V170" s="13"/>
      <c r="W170" s="13"/>
      <c r="X170" s="13"/>
      <c r="Y170" s="28">
        <f t="shared" si="22"/>
        <v>4.5</v>
      </c>
    </row>
    <row r="171" spans="1:25" ht="199.5">
      <c r="A171" s="13">
        <v>21</v>
      </c>
      <c r="B171" s="24">
        <v>2022211396</v>
      </c>
      <c r="C171" s="24" t="s">
        <v>476</v>
      </c>
      <c r="D171" s="16" t="s">
        <v>477</v>
      </c>
      <c r="E171" s="13">
        <v>18</v>
      </c>
      <c r="F171" s="13"/>
      <c r="G171" s="13"/>
      <c r="H171" s="13"/>
      <c r="I171" s="13"/>
      <c r="J171" s="13"/>
      <c r="K171" s="13"/>
      <c r="L171" s="13"/>
      <c r="M171" s="13"/>
      <c r="N171" s="13" t="s">
        <v>478</v>
      </c>
      <c r="O171" s="13">
        <v>3</v>
      </c>
      <c r="P171" s="13"/>
      <c r="Q171" s="13"/>
      <c r="R171" s="28">
        <f>E171+G171+I171+K171+M171+O171+Q171</f>
        <v>21</v>
      </c>
      <c r="S171" s="28">
        <f>R171*0.9</f>
        <v>18.900000000000002</v>
      </c>
      <c r="T171" s="13"/>
      <c r="U171" s="13"/>
      <c r="V171" s="13" t="s">
        <v>479</v>
      </c>
      <c r="W171" s="13">
        <v>4</v>
      </c>
      <c r="X171" s="13">
        <v>0.4</v>
      </c>
      <c r="Y171" s="28">
        <f t="shared" si="22"/>
        <v>19.3</v>
      </c>
    </row>
    <row r="172" spans="1:25" ht="85.5">
      <c r="A172" s="13">
        <v>22</v>
      </c>
      <c r="B172" s="24">
        <v>2022211397</v>
      </c>
      <c r="C172" s="24" t="s">
        <v>480</v>
      </c>
      <c r="D172" s="13" t="s">
        <v>481</v>
      </c>
      <c r="E172" s="13">
        <v>3.75</v>
      </c>
      <c r="F172" s="13"/>
      <c r="G172" s="13"/>
      <c r="H172" s="13"/>
      <c r="I172" s="13"/>
      <c r="J172" s="13"/>
      <c r="K172" s="13"/>
      <c r="L172" s="13" t="s">
        <v>482</v>
      </c>
      <c r="M172" s="13">
        <v>3.5</v>
      </c>
      <c r="N172" s="13"/>
      <c r="O172" s="13"/>
      <c r="P172" s="13"/>
      <c r="Q172" s="13"/>
      <c r="R172" s="28">
        <f>E172+G172+I172+K172+M172+O172+Q172</f>
        <v>7.25</v>
      </c>
      <c r="S172" s="28">
        <f>R172*0.9</f>
        <v>6.5250000000000004</v>
      </c>
      <c r="T172" s="13" t="s">
        <v>483</v>
      </c>
      <c r="U172" s="13" t="s">
        <v>484</v>
      </c>
      <c r="V172" s="13"/>
      <c r="W172" s="13">
        <v>10</v>
      </c>
      <c r="X172" s="13">
        <v>1</v>
      </c>
      <c r="Y172" s="28">
        <f t="shared" si="22"/>
        <v>7.5250000000000004</v>
      </c>
    </row>
    <row r="173" spans="1:25" ht="52.15" customHeight="1">
      <c r="A173" s="13">
        <v>23</v>
      </c>
      <c r="B173" s="24">
        <v>2022211400</v>
      </c>
      <c r="C173" s="24" t="s">
        <v>485</v>
      </c>
      <c r="D173" s="13"/>
      <c r="E173" s="13"/>
      <c r="F173" s="13"/>
      <c r="G173" s="13"/>
      <c r="H173" s="13"/>
      <c r="I173" s="13"/>
      <c r="J173" s="13"/>
      <c r="K173" s="13"/>
      <c r="L173" s="13" t="s">
        <v>486</v>
      </c>
      <c r="M173" s="13">
        <v>3.5</v>
      </c>
      <c r="N173" s="13"/>
      <c r="O173" s="13"/>
      <c r="P173" s="13"/>
      <c r="Q173" s="13"/>
      <c r="R173" s="28">
        <f>E173+G173+I173+K173+M173+O173+Q173</f>
        <v>3.5</v>
      </c>
      <c r="S173" s="28">
        <f>R173*0.9</f>
        <v>3.15</v>
      </c>
      <c r="T173" s="13" t="s">
        <v>487</v>
      </c>
      <c r="U173" s="13" t="s">
        <v>488</v>
      </c>
      <c r="V173" s="13"/>
      <c r="W173" s="13">
        <v>6</v>
      </c>
      <c r="X173" s="13">
        <v>0.6</v>
      </c>
      <c r="Y173" s="28">
        <f t="shared" si="22"/>
        <v>3.75</v>
      </c>
    </row>
    <row r="174" spans="1:25" ht="42.75">
      <c r="A174" s="13">
        <v>24</v>
      </c>
      <c r="B174" s="24">
        <v>2022211401</v>
      </c>
      <c r="C174" s="24" t="s">
        <v>489</v>
      </c>
      <c r="D174" s="13"/>
      <c r="E174" s="13"/>
      <c r="F174" s="13"/>
      <c r="G174" s="13"/>
      <c r="H174" s="13"/>
      <c r="I174" s="13"/>
      <c r="J174" s="13"/>
      <c r="K174" s="13"/>
      <c r="L174" s="13"/>
      <c r="M174" s="13"/>
      <c r="N174" s="13"/>
      <c r="O174" s="13"/>
      <c r="P174" s="13"/>
      <c r="Q174" s="13"/>
      <c r="R174" s="28"/>
      <c r="S174" s="28"/>
      <c r="T174" s="13" t="s">
        <v>490</v>
      </c>
      <c r="U174" s="13" t="s">
        <v>491</v>
      </c>
      <c r="V174" s="13" t="s">
        <v>492</v>
      </c>
      <c r="W174" s="13">
        <v>10</v>
      </c>
      <c r="X174" s="13">
        <v>1</v>
      </c>
      <c r="Y174" s="28">
        <f t="shared" si="22"/>
        <v>1</v>
      </c>
    </row>
    <row r="175" spans="1:25" ht="17.100000000000001" customHeight="1"/>
    <row r="176" spans="1:25" ht="17.100000000000001" customHeight="1"/>
    <row r="177" spans="1:26" ht="17.100000000000001" customHeight="1"/>
    <row r="178" spans="1:26">
      <c r="A178" s="60" t="s">
        <v>0</v>
      </c>
      <c r="B178" s="60" t="s">
        <v>1</v>
      </c>
      <c r="C178" s="60" t="s">
        <v>2</v>
      </c>
      <c r="D178" s="70" t="s">
        <v>3</v>
      </c>
      <c r="E178" s="71"/>
      <c r="F178" s="71"/>
      <c r="G178" s="71"/>
      <c r="H178" s="71"/>
      <c r="I178" s="71"/>
      <c r="J178" s="71"/>
      <c r="K178" s="71"/>
      <c r="L178" s="71"/>
      <c r="M178" s="71"/>
      <c r="N178" s="71"/>
      <c r="O178" s="71"/>
      <c r="P178" s="71"/>
      <c r="Q178" s="72"/>
      <c r="R178" s="63" t="s">
        <v>4</v>
      </c>
      <c r="S178" s="60" t="s">
        <v>5</v>
      </c>
      <c r="T178" s="60" t="s">
        <v>6</v>
      </c>
      <c r="U178" s="60"/>
      <c r="V178" s="60"/>
      <c r="W178" s="63" t="s">
        <v>7</v>
      </c>
      <c r="X178" s="60" t="s">
        <v>8</v>
      </c>
      <c r="Y178" s="60" t="s">
        <v>9</v>
      </c>
      <c r="Z178" s="58" t="s">
        <v>493</v>
      </c>
    </row>
    <row r="179" spans="1:26">
      <c r="A179" s="60"/>
      <c r="B179" s="60"/>
      <c r="C179" s="60"/>
      <c r="D179" s="3" t="s">
        <v>11</v>
      </c>
      <c r="E179" s="3" t="s">
        <v>12</v>
      </c>
      <c r="F179" s="3" t="s">
        <v>13</v>
      </c>
      <c r="G179" s="3" t="s">
        <v>12</v>
      </c>
      <c r="H179" s="3" t="s">
        <v>14</v>
      </c>
      <c r="I179" s="3" t="s">
        <v>12</v>
      </c>
      <c r="J179" s="3" t="s">
        <v>15</v>
      </c>
      <c r="K179" s="3" t="s">
        <v>12</v>
      </c>
      <c r="L179" s="3" t="s">
        <v>16</v>
      </c>
      <c r="M179" s="3" t="s">
        <v>12</v>
      </c>
      <c r="N179" s="3" t="s">
        <v>17</v>
      </c>
      <c r="O179" s="3" t="s">
        <v>12</v>
      </c>
      <c r="P179" s="3" t="s">
        <v>18</v>
      </c>
      <c r="Q179" s="3" t="s">
        <v>12</v>
      </c>
      <c r="R179" s="61"/>
      <c r="S179" s="60"/>
      <c r="T179" s="3" t="s">
        <v>19</v>
      </c>
      <c r="U179" s="3" t="s">
        <v>20</v>
      </c>
      <c r="V179" s="3" t="s">
        <v>21</v>
      </c>
      <c r="W179" s="61"/>
      <c r="X179" s="60"/>
      <c r="Y179" s="60"/>
      <c r="Z179" s="58"/>
    </row>
    <row r="180" spans="1:26" ht="128.25">
      <c r="A180" s="4">
        <v>1</v>
      </c>
      <c r="B180" s="4">
        <v>2022211404</v>
      </c>
      <c r="C180" s="4" t="s">
        <v>494</v>
      </c>
      <c r="D180" s="13" t="s">
        <v>495</v>
      </c>
      <c r="E180" s="4">
        <v>105</v>
      </c>
      <c r="F180" s="4"/>
      <c r="G180" s="4"/>
      <c r="H180" s="4"/>
      <c r="I180" s="4"/>
      <c r="J180" s="4"/>
      <c r="K180" s="4"/>
      <c r="L180" s="4"/>
      <c r="M180" s="4"/>
      <c r="N180" s="4"/>
      <c r="O180" s="4"/>
      <c r="P180" s="13" t="s">
        <v>496</v>
      </c>
      <c r="Q180" s="4">
        <v>5</v>
      </c>
      <c r="R180" s="4">
        <v>110</v>
      </c>
      <c r="S180" s="4">
        <f>R180*0.9</f>
        <v>99</v>
      </c>
      <c r="T180" s="4"/>
      <c r="U180" s="13" t="s">
        <v>497</v>
      </c>
      <c r="V180" s="13" t="s">
        <v>498</v>
      </c>
      <c r="W180" s="4">
        <v>10</v>
      </c>
      <c r="X180" s="29">
        <v>1</v>
      </c>
      <c r="Y180" s="29">
        <f t="shared" ref="Y180:Y204" si="25">S180+X180</f>
        <v>100</v>
      </c>
    </row>
    <row r="181" spans="1:26" ht="99.75">
      <c r="A181" s="4">
        <v>2</v>
      </c>
      <c r="B181" s="4">
        <v>2022211407</v>
      </c>
      <c r="C181" s="4" t="s">
        <v>499</v>
      </c>
      <c r="D181" s="4"/>
      <c r="E181" s="4"/>
      <c r="F181" s="4"/>
      <c r="G181" s="4"/>
      <c r="H181" s="4"/>
      <c r="I181" s="4"/>
      <c r="J181" s="4"/>
      <c r="K181" s="4"/>
      <c r="L181" s="4"/>
      <c r="M181" s="4"/>
      <c r="N181" s="4"/>
      <c r="O181" s="4"/>
      <c r="P181" s="13" t="s">
        <v>500</v>
      </c>
      <c r="Q181" s="4">
        <v>10</v>
      </c>
      <c r="R181" s="4">
        <f>G181+I181+K181+M181+O181+Q181</f>
        <v>10</v>
      </c>
      <c r="S181" s="4">
        <f>R181*0.9</f>
        <v>9</v>
      </c>
      <c r="T181" s="13" t="s">
        <v>501</v>
      </c>
      <c r="U181" s="13" t="s">
        <v>502</v>
      </c>
      <c r="V181" s="13" t="s">
        <v>503</v>
      </c>
      <c r="W181" s="4">
        <v>10</v>
      </c>
      <c r="X181" s="29">
        <v>1</v>
      </c>
      <c r="Y181" s="29">
        <f t="shared" si="25"/>
        <v>10</v>
      </c>
    </row>
    <row r="182" spans="1:26" ht="256.5">
      <c r="A182" s="4">
        <v>3</v>
      </c>
      <c r="B182" s="4">
        <v>2022211410</v>
      </c>
      <c r="C182" s="4" t="s">
        <v>504</v>
      </c>
      <c r="D182" s="4"/>
      <c r="E182" s="4"/>
      <c r="F182" s="4"/>
      <c r="G182" s="4"/>
      <c r="H182" s="4"/>
      <c r="I182" s="4"/>
      <c r="J182" s="4"/>
      <c r="K182" s="4"/>
      <c r="L182" s="13" t="s">
        <v>505</v>
      </c>
      <c r="M182" s="4">
        <v>0.25</v>
      </c>
      <c r="N182" s="13" t="s">
        <v>506</v>
      </c>
      <c r="O182" s="4">
        <v>3</v>
      </c>
      <c r="P182" s="4"/>
      <c r="Q182" s="4"/>
      <c r="R182" s="4">
        <v>3.25</v>
      </c>
      <c r="S182" s="4">
        <f>R182*0.9</f>
        <v>2.9250000000000003</v>
      </c>
      <c r="T182" s="13" t="s">
        <v>507</v>
      </c>
      <c r="U182" s="13" t="s">
        <v>508</v>
      </c>
      <c r="V182" s="13"/>
      <c r="W182" s="4">
        <v>9</v>
      </c>
      <c r="X182" s="29">
        <v>0.9</v>
      </c>
      <c r="Y182" s="29">
        <f t="shared" si="25"/>
        <v>3.8250000000000002</v>
      </c>
    </row>
    <row r="183" spans="1:26" ht="42.75">
      <c r="A183" s="4">
        <v>4</v>
      </c>
      <c r="B183" s="4">
        <v>2022211411</v>
      </c>
      <c r="C183" s="4" t="s">
        <v>509</v>
      </c>
      <c r="D183" s="4"/>
      <c r="E183" s="4"/>
      <c r="F183" s="4"/>
      <c r="G183" s="4"/>
      <c r="H183" s="4"/>
      <c r="I183" s="4"/>
      <c r="J183" s="4"/>
      <c r="K183" s="4"/>
      <c r="L183" s="4"/>
      <c r="M183" s="4"/>
      <c r="N183" s="4"/>
      <c r="O183" s="4"/>
      <c r="P183" s="13" t="s">
        <v>510</v>
      </c>
      <c r="Q183" s="4"/>
      <c r="R183" s="4">
        <v>5</v>
      </c>
      <c r="S183" s="4">
        <f>R183*0.9</f>
        <v>4.5</v>
      </c>
      <c r="T183" s="4"/>
      <c r="U183" s="4"/>
      <c r="V183" s="4"/>
      <c r="W183" s="4"/>
      <c r="X183" s="29"/>
      <c r="Y183" s="29">
        <f t="shared" si="25"/>
        <v>4.5</v>
      </c>
    </row>
    <row r="184" spans="1:26" ht="28.5">
      <c r="A184" s="4">
        <v>5</v>
      </c>
      <c r="B184" s="4">
        <v>2022211412</v>
      </c>
      <c r="C184" s="4" t="s">
        <v>511</v>
      </c>
      <c r="D184" s="4"/>
      <c r="E184" s="4"/>
      <c r="F184" s="4"/>
      <c r="G184" s="4"/>
      <c r="H184" s="4"/>
      <c r="I184" s="4"/>
      <c r="J184" s="4"/>
      <c r="K184" s="4"/>
      <c r="L184" s="4"/>
      <c r="M184" s="4"/>
      <c r="N184" s="4"/>
      <c r="O184" s="4"/>
      <c r="P184" s="4"/>
      <c r="Q184" s="4"/>
      <c r="R184" s="4"/>
      <c r="S184" s="4"/>
      <c r="T184" s="13" t="s">
        <v>512</v>
      </c>
      <c r="U184" s="13"/>
      <c r="V184" s="13" t="s">
        <v>513</v>
      </c>
      <c r="W184" s="4">
        <v>5</v>
      </c>
      <c r="X184" s="29">
        <v>0.5</v>
      </c>
      <c r="Y184" s="29">
        <f t="shared" si="25"/>
        <v>0.5</v>
      </c>
    </row>
    <row r="185" spans="1:26" ht="128.25">
      <c r="A185" s="4">
        <v>6</v>
      </c>
      <c r="B185" s="4">
        <v>2022211414</v>
      </c>
      <c r="C185" s="4" t="s">
        <v>514</v>
      </c>
      <c r="D185" s="13" t="s">
        <v>515</v>
      </c>
      <c r="E185" s="4">
        <v>105</v>
      </c>
      <c r="F185" s="4"/>
      <c r="G185" s="4"/>
      <c r="H185" s="4"/>
      <c r="I185" s="4"/>
      <c r="J185" s="4"/>
      <c r="K185" s="4"/>
      <c r="L185" s="4"/>
      <c r="M185" s="4"/>
      <c r="N185" s="4"/>
      <c r="O185" s="4"/>
      <c r="P185" s="13" t="s">
        <v>516</v>
      </c>
      <c r="Q185" s="4">
        <v>5</v>
      </c>
      <c r="R185" s="4">
        <v>110</v>
      </c>
      <c r="S185" s="4">
        <f>R185*0.9</f>
        <v>99</v>
      </c>
      <c r="T185" s="13" t="s">
        <v>517</v>
      </c>
      <c r="U185" s="4"/>
      <c r="V185" s="13" t="s">
        <v>518</v>
      </c>
      <c r="W185" s="4">
        <v>10</v>
      </c>
      <c r="X185" s="29">
        <v>1</v>
      </c>
      <c r="Y185" s="29">
        <f t="shared" si="25"/>
        <v>100</v>
      </c>
    </row>
    <row r="186" spans="1:26" ht="57">
      <c r="A186" s="4">
        <v>7</v>
      </c>
      <c r="B186" s="4">
        <v>2022211415</v>
      </c>
      <c r="C186" s="4" t="s">
        <v>519</v>
      </c>
      <c r="D186" s="4"/>
      <c r="E186" s="4"/>
      <c r="F186" s="4"/>
      <c r="G186" s="4"/>
      <c r="H186" s="4"/>
      <c r="I186" s="4"/>
      <c r="J186" s="4"/>
      <c r="K186" s="4"/>
      <c r="L186" s="4"/>
      <c r="M186" s="4"/>
      <c r="N186" s="4"/>
      <c r="O186" s="4"/>
      <c r="P186" s="13" t="s">
        <v>520</v>
      </c>
      <c r="Q186" s="4">
        <v>5</v>
      </c>
      <c r="R186" s="4">
        <v>5</v>
      </c>
      <c r="S186" s="4">
        <f>R186*0.9</f>
        <v>4.5</v>
      </c>
      <c r="T186" s="13" t="s">
        <v>521</v>
      </c>
      <c r="U186" s="13" t="s">
        <v>522</v>
      </c>
      <c r="V186" s="4" t="s">
        <v>523</v>
      </c>
      <c r="W186" s="4">
        <v>8</v>
      </c>
      <c r="X186" s="29">
        <v>0.8</v>
      </c>
      <c r="Y186" s="29">
        <f t="shared" si="25"/>
        <v>5.3</v>
      </c>
    </row>
    <row r="187" spans="1:26" ht="28.5">
      <c r="A187" s="4">
        <v>8</v>
      </c>
      <c r="B187" s="4">
        <v>2022211416</v>
      </c>
      <c r="C187" s="4" t="s">
        <v>524</v>
      </c>
      <c r="D187" s="4"/>
      <c r="E187" s="4"/>
      <c r="F187" s="4"/>
      <c r="G187" s="4"/>
      <c r="H187" s="4"/>
      <c r="I187" s="4"/>
      <c r="J187" s="4"/>
      <c r="K187" s="4"/>
      <c r="L187" s="4"/>
      <c r="M187" s="4"/>
      <c r="N187" s="4"/>
      <c r="O187" s="4"/>
      <c r="P187" s="4"/>
      <c r="Q187" s="4"/>
      <c r="R187" s="4"/>
      <c r="S187" s="4"/>
      <c r="T187" s="4"/>
      <c r="U187" s="13" t="s">
        <v>525</v>
      </c>
      <c r="V187" s="4"/>
      <c r="W187" s="4">
        <v>3</v>
      </c>
      <c r="X187" s="29">
        <v>0.3</v>
      </c>
      <c r="Y187" s="29">
        <f t="shared" si="25"/>
        <v>0.3</v>
      </c>
    </row>
    <row r="188" spans="1:26" ht="85.5">
      <c r="A188" s="4">
        <v>9</v>
      </c>
      <c r="B188" s="4">
        <v>2022211417</v>
      </c>
      <c r="C188" s="4" t="s">
        <v>526</v>
      </c>
      <c r="D188" s="4"/>
      <c r="E188" s="4"/>
      <c r="F188" s="4"/>
      <c r="G188" s="4"/>
      <c r="H188" s="4"/>
      <c r="I188" s="4"/>
      <c r="J188" s="4"/>
      <c r="K188" s="4"/>
      <c r="L188" s="13"/>
      <c r="M188" s="4"/>
      <c r="N188" s="4"/>
      <c r="O188" s="4"/>
      <c r="P188" s="13"/>
      <c r="Q188" s="4"/>
      <c r="R188" s="4"/>
      <c r="S188" s="4"/>
      <c r="T188" s="4"/>
      <c r="U188" s="13" t="s">
        <v>527</v>
      </c>
      <c r="V188" s="13" t="s">
        <v>528</v>
      </c>
      <c r="W188" s="4">
        <v>10</v>
      </c>
      <c r="X188" s="29">
        <v>1</v>
      </c>
      <c r="Y188" s="29">
        <f t="shared" si="25"/>
        <v>1</v>
      </c>
    </row>
    <row r="189" spans="1:26" ht="99.75">
      <c r="A189" s="4">
        <v>10</v>
      </c>
      <c r="B189" s="4">
        <v>2022211418</v>
      </c>
      <c r="C189" s="25" t="s">
        <v>529</v>
      </c>
      <c r="D189" s="26"/>
      <c r="E189" s="26"/>
      <c r="F189" s="26"/>
      <c r="G189" s="26"/>
      <c r="H189" s="26"/>
      <c r="I189" s="26"/>
      <c r="J189" s="26"/>
      <c r="K189" s="26"/>
      <c r="L189" s="26"/>
      <c r="M189" s="26"/>
      <c r="N189" s="26" t="s">
        <v>530</v>
      </c>
      <c r="O189" s="26">
        <v>15</v>
      </c>
      <c r="P189" s="26" t="s">
        <v>531</v>
      </c>
      <c r="Q189" s="26">
        <v>15</v>
      </c>
      <c r="R189" s="26">
        <v>30</v>
      </c>
      <c r="S189" s="4">
        <f>R189*0.9</f>
        <v>27</v>
      </c>
      <c r="T189" s="26"/>
      <c r="U189" s="26"/>
      <c r="V189" s="26" t="s">
        <v>532</v>
      </c>
      <c r="W189" s="26">
        <v>4</v>
      </c>
      <c r="X189" s="30">
        <v>0.4</v>
      </c>
      <c r="Y189" s="29">
        <f t="shared" si="25"/>
        <v>27.4</v>
      </c>
    </row>
    <row r="190" spans="1:26" ht="57">
      <c r="A190" s="4">
        <v>11</v>
      </c>
      <c r="B190" s="4">
        <v>2022211419</v>
      </c>
      <c r="C190" s="4" t="s">
        <v>533</v>
      </c>
      <c r="D190" s="4"/>
      <c r="E190" s="4"/>
      <c r="F190" s="4"/>
      <c r="G190" s="4"/>
      <c r="H190" s="4"/>
      <c r="I190" s="4"/>
      <c r="J190" s="4"/>
      <c r="K190" s="4"/>
      <c r="L190" s="4"/>
      <c r="M190" s="4"/>
      <c r="N190" s="13" t="s">
        <v>534</v>
      </c>
      <c r="O190" s="4">
        <v>3</v>
      </c>
      <c r="P190" s="13" t="s">
        <v>510</v>
      </c>
      <c r="Q190" s="4">
        <v>5</v>
      </c>
      <c r="R190" s="4">
        <v>8</v>
      </c>
      <c r="S190" s="4">
        <f>R190*0.9</f>
        <v>7.2</v>
      </c>
      <c r="T190" s="4"/>
      <c r="U190" s="4"/>
      <c r="V190" s="4"/>
      <c r="W190" s="4"/>
      <c r="X190" s="29"/>
      <c r="Y190" s="29">
        <f t="shared" si="25"/>
        <v>7.2</v>
      </c>
    </row>
    <row r="191" spans="1:26" ht="85.5">
      <c r="A191" s="4">
        <v>12</v>
      </c>
      <c r="B191" s="4">
        <v>2022211420</v>
      </c>
      <c r="C191" s="4" t="s">
        <v>535</v>
      </c>
      <c r="D191" s="4"/>
      <c r="E191" s="4"/>
      <c r="F191" s="4"/>
      <c r="G191" s="4"/>
      <c r="H191" s="4"/>
      <c r="I191" s="4"/>
      <c r="J191" s="4"/>
      <c r="K191" s="4"/>
      <c r="L191" s="4"/>
      <c r="M191" s="4"/>
      <c r="N191" s="4"/>
      <c r="O191" s="4"/>
      <c r="P191" s="26" t="s">
        <v>536</v>
      </c>
      <c r="Q191" s="4">
        <v>5</v>
      </c>
      <c r="R191" s="4">
        <v>5</v>
      </c>
      <c r="S191" s="4">
        <f>R191*0.9</f>
        <v>4.5</v>
      </c>
      <c r="T191" s="4"/>
      <c r="U191" s="4"/>
      <c r="V191" s="13" t="s">
        <v>537</v>
      </c>
      <c r="W191" s="4">
        <v>10</v>
      </c>
      <c r="X191" s="29">
        <v>1</v>
      </c>
      <c r="Y191" s="29">
        <f t="shared" si="25"/>
        <v>5.5</v>
      </c>
    </row>
    <row r="192" spans="1:26" ht="28.5">
      <c r="A192" s="4">
        <v>13</v>
      </c>
      <c r="B192" s="4">
        <v>2022211421</v>
      </c>
      <c r="C192" s="4" t="s">
        <v>538</v>
      </c>
      <c r="D192" s="4"/>
      <c r="E192" s="4"/>
      <c r="F192" s="4"/>
      <c r="G192" s="4"/>
      <c r="H192" s="4"/>
      <c r="I192" s="4"/>
      <c r="J192" s="4"/>
      <c r="K192" s="4"/>
      <c r="L192" s="4"/>
      <c r="M192" s="4"/>
      <c r="N192" s="4"/>
      <c r="O192" s="4"/>
      <c r="P192" s="4"/>
      <c r="Q192" s="4"/>
      <c r="R192" s="4"/>
      <c r="S192" s="4"/>
      <c r="T192" s="13" t="s">
        <v>539</v>
      </c>
      <c r="U192" s="4"/>
      <c r="V192" s="4"/>
      <c r="W192" s="4">
        <v>2</v>
      </c>
      <c r="X192" s="29">
        <v>0.2</v>
      </c>
      <c r="Y192" s="29">
        <f t="shared" si="25"/>
        <v>0.2</v>
      </c>
    </row>
    <row r="193" spans="1:26" ht="42.75">
      <c r="A193" s="4">
        <v>14</v>
      </c>
      <c r="B193" s="4">
        <v>2022211422</v>
      </c>
      <c r="C193" s="4" t="s">
        <v>540</v>
      </c>
      <c r="D193" s="4"/>
      <c r="E193" s="4"/>
      <c r="F193" s="4"/>
      <c r="G193" s="4"/>
      <c r="H193" s="4"/>
      <c r="I193" s="4"/>
      <c r="J193" s="4"/>
      <c r="K193" s="4"/>
      <c r="L193" s="4"/>
      <c r="M193" s="4"/>
      <c r="N193" s="4"/>
      <c r="O193" s="4"/>
      <c r="P193" s="26" t="s">
        <v>536</v>
      </c>
      <c r="Q193" s="4">
        <v>5</v>
      </c>
      <c r="R193" s="4">
        <v>5</v>
      </c>
      <c r="S193" s="4">
        <f>R193*0.9</f>
        <v>4.5</v>
      </c>
      <c r="T193" s="4"/>
      <c r="U193" s="4"/>
      <c r="V193" s="4"/>
      <c r="W193" s="4"/>
      <c r="X193" s="29"/>
      <c r="Y193" s="29">
        <f t="shared" si="25"/>
        <v>4.5</v>
      </c>
    </row>
    <row r="194" spans="1:26" ht="28.5">
      <c r="A194" s="4">
        <v>15</v>
      </c>
      <c r="B194" s="4">
        <v>2022211423</v>
      </c>
      <c r="C194" s="4" t="s">
        <v>541</v>
      </c>
      <c r="D194" s="4"/>
      <c r="E194" s="4"/>
      <c r="F194" s="4"/>
      <c r="G194" s="4"/>
      <c r="H194" s="4"/>
      <c r="I194" s="4"/>
      <c r="J194" s="4"/>
      <c r="K194" s="4"/>
      <c r="L194" s="4"/>
      <c r="M194" s="4"/>
      <c r="N194" s="4"/>
      <c r="O194" s="4"/>
      <c r="P194" s="4"/>
      <c r="Q194" s="4"/>
      <c r="R194" s="4"/>
      <c r="S194" s="4"/>
      <c r="T194" s="4"/>
      <c r="U194" s="4"/>
      <c r="V194" s="13" t="s">
        <v>542</v>
      </c>
      <c r="W194" s="4">
        <v>1.75</v>
      </c>
      <c r="X194" s="29">
        <v>0.17499999999999999</v>
      </c>
      <c r="Y194" s="29">
        <f t="shared" si="25"/>
        <v>0.17499999999999999</v>
      </c>
    </row>
    <row r="195" spans="1:26" ht="28.5">
      <c r="A195" s="4">
        <v>16</v>
      </c>
      <c r="B195" s="4">
        <v>2022211424</v>
      </c>
      <c r="C195" s="4" t="s">
        <v>543</v>
      </c>
      <c r="D195" s="4"/>
      <c r="E195" s="4"/>
      <c r="F195" s="4"/>
      <c r="G195" s="4"/>
      <c r="H195" s="4"/>
      <c r="I195" s="4"/>
      <c r="J195" s="4"/>
      <c r="K195" s="4"/>
      <c r="L195" s="4"/>
      <c r="M195" s="4"/>
      <c r="N195" s="4"/>
      <c r="O195" s="4"/>
      <c r="P195" s="4"/>
      <c r="Q195" s="4"/>
      <c r="R195" s="4"/>
      <c r="S195" s="4"/>
      <c r="T195" s="13" t="s">
        <v>544</v>
      </c>
      <c r="U195" s="4"/>
      <c r="V195" s="4"/>
      <c r="W195" s="4">
        <v>3</v>
      </c>
      <c r="X195" s="29">
        <v>0.3</v>
      </c>
      <c r="Y195" s="29">
        <f t="shared" si="25"/>
        <v>0.3</v>
      </c>
    </row>
    <row r="196" spans="1:26" ht="102.75" customHeight="1">
      <c r="A196" s="4">
        <v>17</v>
      </c>
      <c r="B196" s="4">
        <v>2022211425</v>
      </c>
      <c r="C196" s="4" t="s">
        <v>545</v>
      </c>
      <c r="D196" s="13"/>
      <c r="E196" s="4"/>
      <c r="F196" s="4"/>
      <c r="G196" s="4"/>
      <c r="H196" s="13" t="s">
        <v>546</v>
      </c>
      <c r="I196" s="4">
        <v>2</v>
      </c>
      <c r="J196" s="4"/>
      <c r="K196" s="4"/>
      <c r="L196" s="4"/>
      <c r="M196" s="4"/>
      <c r="N196" s="4"/>
      <c r="O196" s="4"/>
      <c r="P196" s="13"/>
      <c r="Q196" s="4"/>
      <c r="R196" s="4">
        <v>2</v>
      </c>
      <c r="S196" s="4">
        <f>R196*0.9</f>
        <v>1.8</v>
      </c>
      <c r="T196" s="4"/>
      <c r="U196" s="13" t="s">
        <v>547</v>
      </c>
      <c r="V196" s="13" t="s">
        <v>548</v>
      </c>
      <c r="W196" s="4">
        <v>10</v>
      </c>
      <c r="X196" s="29">
        <v>1</v>
      </c>
      <c r="Y196" s="29">
        <f t="shared" si="25"/>
        <v>2.8</v>
      </c>
    </row>
    <row r="197" spans="1:26" ht="199.5">
      <c r="A197" s="4">
        <v>18</v>
      </c>
      <c r="B197" s="4">
        <v>2022211426</v>
      </c>
      <c r="C197" s="31" t="s">
        <v>549</v>
      </c>
      <c r="D197" s="26" t="s">
        <v>550</v>
      </c>
      <c r="E197" s="16">
        <v>10.5</v>
      </c>
      <c r="F197" s="32"/>
      <c r="G197" s="32"/>
      <c r="H197" s="32"/>
      <c r="I197" s="32"/>
      <c r="J197" s="32"/>
      <c r="K197" s="32"/>
      <c r="L197" s="32"/>
      <c r="M197" s="32"/>
      <c r="N197" s="32"/>
      <c r="O197" s="32"/>
      <c r="P197" s="32"/>
      <c r="Q197" s="32"/>
      <c r="R197" s="4">
        <v>10.5</v>
      </c>
      <c r="S197" s="4">
        <f>R197*0.9</f>
        <v>9.4500000000000011</v>
      </c>
      <c r="T197" s="32"/>
      <c r="U197" s="32"/>
      <c r="V197" s="32"/>
      <c r="W197" s="32"/>
      <c r="X197" s="43"/>
      <c r="Y197" s="29">
        <f t="shared" si="25"/>
        <v>9.4500000000000011</v>
      </c>
    </row>
    <row r="198" spans="1:26" ht="28.5">
      <c r="A198" s="4">
        <v>19</v>
      </c>
      <c r="B198" s="4">
        <v>2022211427</v>
      </c>
      <c r="C198" s="4" t="s">
        <v>551</v>
      </c>
      <c r="D198" s="4"/>
      <c r="E198" s="4"/>
      <c r="F198" s="4"/>
      <c r="G198" s="4"/>
      <c r="H198" s="4"/>
      <c r="I198" s="4"/>
      <c r="J198" s="4"/>
      <c r="K198" s="4"/>
      <c r="L198" s="4"/>
      <c r="M198" s="4"/>
      <c r="N198" s="4"/>
      <c r="O198" s="4"/>
      <c r="P198" s="4"/>
      <c r="Q198" s="4"/>
      <c r="R198" s="4"/>
      <c r="S198" s="4"/>
      <c r="T198" s="4"/>
      <c r="U198" s="4"/>
      <c r="V198" s="13" t="s">
        <v>552</v>
      </c>
      <c r="W198" s="4">
        <v>2</v>
      </c>
      <c r="X198" s="29">
        <v>0.2</v>
      </c>
      <c r="Y198" s="29">
        <f t="shared" si="25"/>
        <v>0.2</v>
      </c>
    </row>
    <row r="199" spans="1:26" ht="128.25">
      <c r="A199" s="4">
        <v>20</v>
      </c>
      <c r="B199" s="4">
        <v>2022211429</v>
      </c>
      <c r="C199" s="4" t="s">
        <v>553</v>
      </c>
      <c r="D199" s="26" t="s">
        <v>554</v>
      </c>
      <c r="E199" s="4">
        <v>0</v>
      </c>
      <c r="F199" s="4"/>
      <c r="G199" s="4"/>
      <c r="H199" s="4"/>
      <c r="I199" s="4"/>
      <c r="J199" s="4"/>
      <c r="K199" s="4"/>
      <c r="L199" s="4"/>
      <c r="M199" s="4"/>
      <c r="N199" s="4"/>
      <c r="O199" s="4"/>
      <c r="P199" s="4"/>
      <c r="Q199" s="4"/>
      <c r="R199" s="4"/>
      <c r="S199" s="4"/>
      <c r="T199" s="4"/>
      <c r="U199" s="13" t="s">
        <v>555</v>
      </c>
      <c r="V199" s="4"/>
      <c r="W199" s="4">
        <v>3</v>
      </c>
      <c r="X199" s="29">
        <v>0.3</v>
      </c>
      <c r="Y199" s="29">
        <f t="shared" si="25"/>
        <v>0.3</v>
      </c>
    </row>
    <row r="200" spans="1:26" ht="228">
      <c r="A200" s="4">
        <v>21</v>
      </c>
      <c r="B200" s="4">
        <v>2022211430</v>
      </c>
      <c r="C200" s="4" t="s">
        <v>556</v>
      </c>
      <c r="D200" s="13" t="s">
        <v>557</v>
      </c>
      <c r="E200" s="4">
        <v>142.5</v>
      </c>
      <c r="F200" s="4"/>
      <c r="G200" s="4"/>
      <c r="H200" s="4"/>
      <c r="I200" s="4"/>
      <c r="J200" s="4"/>
      <c r="K200" s="4"/>
      <c r="L200" s="4"/>
      <c r="M200" s="4"/>
      <c r="N200" s="4"/>
      <c r="O200" s="4"/>
      <c r="P200" s="4"/>
      <c r="Q200" s="4"/>
      <c r="R200" s="4">
        <v>142.5</v>
      </c>
      <c r="S200" s="4">
        <f>R200*0.9</f>
        <v>128.25</v>
      </c>
      <c r="U200" s="4"/>
      <c r="V200" s="4"/>
      <c r="W200" s="4"/>
      <c r="X200" s="29"/>
      <c r="Y200" s="29">
        <f t="shared" si="25"/>
        <v>128.25</v>
      </c>
    </row>
    <row r="201" spans="1:26" ht="99.75">
      <c r="A201" s="4">
        <v>22</v>
      </c>
      <c r="B201" s="4">
        <v>2022211431</v>
      </c>
      <c r="C201" s="4" t="s">
        <v>558</v>
      </c>
      <c r="D201" s="4"/>
      <c r="E201" s="4"/>
      <c r="F201" s="4"/>
      <c r="G201" s="4"/>
      <c r="H201" s="4"/>
      <c r="I201" s="4"/>
      <c r="J201" s="4"/>
      <c r="K201" s="4"/>
      <c r="L201" s="4"/>
      <c r="M201" s="4"/>
      <c r="N201" s="4"/>
      <c r="O201" s="4"/>
      <c r="P201" s="13"/>
      <c r="Q201" s="4"/>
      <c r="R201" s="4"/>
      <c r="S201" s="4"/>
      <c r="T201" s="4"/>
      <c r="U201" s="4"/>
      <c r="V201" s="13" t="s">
        <v>559</v>
      </c>
      <c r="W201" s="4">
        <v>10</v>
      </c>
      <c r="X201" s="29">
        <v>1</v>
      </c>
      <c r="Y201" s="29">
        <f t="shared" si="25"/>
        <v>1</v>
      </c>
    </row>
    <row r="202" spans="1:26" ht="128.25">
      <c r="A202" s="4">
        <v>23</v>
      </c>
      <c r="B202" s="4">
        <v>2022211435</v>
      </c>
      <c r="C202" s="4" t="s">
        <v>560</v>
      </c>
      <c r="D202" s="13" t="s">
        <v>561</v>
      </c>
      <c r="E202" s="4">
        <v>37.5</v>
      </c>
      <c r="F202" s="4"/>
      <c r="G202" s="4"/>
      <c r="H202" s="4"/>
      <c r="I202" s="4"/>
      <c r="J202" s="4"/>
      <c r="K202" s="4"/>
      <c r="L202" s="4"/>
      <c r="M202" s="4"/>
      <c r="N202" s="4"/>
      <c r="O202" s="4"/>
      <c r="P202" s="4"/>
      <c r="Q202" s="4"/>
      <c r="R202" s="4">
        <v>37.5</v>
      </c>
      <c r="S202" s="4">
        <f>R202*0.9</f>
        <v>33.75</v>
      </c>
      <c r="T202" s="4"/>
      <c r="U202" s="4"/>
      <c r="V202" s="4"/>
      <c r="W202" s="4"/>
      <c r="X202" s="29"/>
      <c r="Y202" s="29">
        <f t="shared" si="25"/>
        <v>33.75</v>
      </c>
    </row>
    <row r="203" spans="1:26" ht="42.75">
      <c r="A203" s="4">
        <v>24</v>
      </c>
      <c r="B203" s="4">
        <v>2022211436</v>
      </c>
      <c r="C203" s="4" t="s">
        <v>562</v>
      </c>
      <c r="D203" s="4"/>
      <c r="E203" s="4"/>
      <c r="F203" s="4"/>
      <c r="G203" s="4"/>
      <c r="H203" s="4"/>
      <c r="I203" s="4"/>
      <c r="J203" s="4"/>
      <c r="K203" s="4"/>
      <c r="L203" s="4"/>
      <c r="M203" s="4"/>
      <c r="N203" s="13"/>
      <c r="O203" s="4"/>
      <c r="P203" s="13" t="s">
        <v>563</v>
      </c>
      <c r="Q203" s="4">
        <v>10</v>
      </c>
      <c r="R203" s="4">
        <v>10</v>
      </c>
      <c r="S203" s="4">
        <f>R203*0.9</f>
        <v>9</v>
      </c>
      <c r="T203" s="4"/>
      <c r="U203" s="4"/>
      <c r="V203" s="4"/>
      <c r="W203" s="4"/>
      <c r="X203" s="29"/>
      <c r="Y203" s="29">
        <f t="shared" si="25"/>
        <v>9</v>
      </c>
    </row>
    <row r="204" spans="1:26" ht="42.75">
      <c r="A204" s="4">
        <v>25</v>
      </c>
      <c r="B204" s="4">
        <v>2022211438</v>
      </c>
      <c r="C204" s="4" t="s">
        <v>564</v>
      </c>
      <c r="D204" s="4"/>
      <c r="E204" s="4"/>
      <c r="F204" s="4"/>
      <c r="G204" s="4"/>
      <c r="H204" s="13" t="s">
        <v>565</v>
      </c>
      <c r="I204" s="4">
        <v>2</v>
      </c>
      <c r="J204" s="4"/>
      <c r="K204" s="4"/>
      <c r="L204" s="4"/>
      <c r="M204" s="4"/>
      <c r="N204" s="4"/>
      <c r="O204" s="4"/>
      <c r="P204" s="4"/>
      <c r="Q204" s="4"/>
      <c r="R204" s="4">
        <v>2</v>
      </c>
      <c r="S204" s="4">
        <f>R204*0.9</f>
        <v>1.8</v>
      </c>
      <c r="T204" s="4"/>
      <c r="U204" s="4"/>
      <c r="V204" s="13" t="s">
        <v>566</v>
      </c>
      <c r="W204" s="4">
        <v>4</v>
      </c>
      <c r="X204" s="29">
        <v>0.4</v>
      </c>
      <c r="Y204" s="29">
        <f t="shared" si="25"/>
        <v>2.2000000000000002</v>
      </c>
    </row>
    <row r="205" spans="1:26" ht="17.100000000000001" customHeight="1"/>
    <row r="206" spans="1:26" ht="17.100000000000001" customHeight="1"/>
    <row r="207" spans="1:26" ht="17.100000000000001" customHeight="1"/>
    <row r="208" spans="1:26">
      <c r="A208" s="60" t="s">
        <v>0</v>
      </c>
      <c r="B208" s="60" t="s">
        <v>1</v>
      </c>
      <c r="C208" s="60" t="s">
        <v>2</v>
      </c>
      <c r="D208" s="70" t="s">
        <v>3</v>
      </c>
      <c r="E208" s="71"/>
      <c r="F208" s="71"/>
      <c r="G208" s="71"/>
      <c r="H208" s="71"/>
      <c r="I208" s="71"/>
      <c r="J208" s="71"/>
      <c r="K208" s="71"/>
      <c r="L208" s="71"/>
      <c r="M208" s="71"/>
      <c r="N208" s="71"/>
      <c r="O208" s="71"/>
      <c r="P208" s="71"/>
      <c r="Q208" s="72"/>
      <c r="R208" s="63" t="s">
        <v>4</v>
      </c>
      <c r="S208" s="60" t="s">
        <v>5</v>
      </c>
      <c r="T208" s="60" t="s">
        <v>6</v>
      </c>
      <c r="U208" s="60"/>
      <c r="V208" s="60"/>
      <c r="W208" s="63" t="s">
        <v>7</v>
      </c>
      <c r="X208" s="60" t="s">
        <v>8</v>
      </c>
      <c r="Y208" s="60" t="s">
        <v>9</v>
      </c>
      <c r="Z208" s="58" t="s">
        <v>567</v>
      </c>
    </row>
    <row r="209" spans="1:26">
      <c r="A209" s="60"/>
      <c r="B209" s="60"/>
      <c r="C209" s="60"/>
      <c r="D209" s="3" t="s">
        <v>11</v>
      </c>
      <c r="E209" s="3" t="s">
        <v>12</v>
      </c>
      <c r="F209" s="3" t="s">
        <v>13</v>
      </c>
      <c r="G209" s="3" t="s">
        <v>12</v>
      </c>
      <c r="H209" s="3" t="s">
        <v>14</v>
      </c>
      <c r="I209" s="3" t="s">
        <v>12</v>
      </c>
      <c r="J209" s="3" t="s">
        <v>15</v>
      </c>
      <c r="K209" s="3" t="s">
        <v>12</v>
      </c>
      <c r="L209" s="3" t="s">
        <v>16</v>
      </c>
      <c r="M209" s="3" t="s">
        <v>12</v>
      </c>
      <c r="N209" s="3" t="s">
        <v>17</v>
      </c>
      <c r="O209" s="3" t="s">
        <v>12</v>
      </c>
      <c r="P209" s="3" t="s">
        <v>18</v>
      </c>
      <c r="Q209" s="3" t="s">
        <v>12</v>
      </c>
      <c r="R209" s="61"/>
      <c r="S209" s="60"/>
      <c r="T209" s="3" t="s">
        <v>19</v>
      </c>
      <c r="U209" s="3" t="s">
        <v>20</v>
      </c>
      <c r="V209" s="3" t="s">
        <v>21</v>
      </c>
      <c r="W209" s="61"/>
      <c r="X209" s="60"/>
      <c r="Y209" s="60"/>
      <c r="Z209" s="58"/>
    </row>
    <row r="210" spans="1:26" ht="42.75">
      <c r="A210" s="4">
        <v>1</v>
      </c>
      <c r="B210" s="4">
        <v>2022211200</v>
      </c>
      <c r="C210" s="4" t="s">
        <v>568</v>
      </c>
      <c r="D210" s="4"/>
      <c r="E210" s="4"/>
      <c r="F210" s="32"/>
      <c r="G210" s="32"/>
      <c r="H210" s="32"/>
      <c r="I210" s="32"/>
      <c r="J210" s="32"/>
      <c r="K210" s="32"/>
      <c r="L210" s="32"/>
      <c r="M210" s="32"/>
      <c r="N210" s="32"/>
      <c r="O210" s="4"/>
      <c r="P210" s="32"/>
      <c r="Q210" s="4"/>
      <c r="R210" s="4">
        <f t="shared" ref="R210:R227" si="26">E210+G210+I210+K210+M210+O210+Q210</f>
        <v>0</v>
      </c>
      <c r="S210" s="4">
        <f t="shared" ref="S210:S226" si="27">R210*0.9</f>
        <v>0</v>
      </c>
      <c r="T210" s="13"/>
      <c r="U210" s="41" t="s">
        <v>569</v>
      </c>
      <c r="V210" s="40" t="s">
        <v>570</v>
      </c>
      <c r="W210" s="4">
        <v>9</v>
      </c>
      <c r="X210" s="4">
        <f t="shared" ref="X210:X232" si="28">W210*0.1</f>
        <v>0.9</v>
      </c>
      <c r="Y210" s="29">
        <f t="shared" ref="Y210:Y232" si="29">S210+X210</f>
        <v>0.9</v>
      </c>
    </row>
    <row r="211" spans="1:26" ht="57">
      <c r="A211" s="4">
        <v>2</v>
      </c>
      <c r="B211" s="4">
        <v>2022211193</v>
      </c>
      <c r="C211" s="4" t="s">
        <v>571</v>
      </c>
      <c r="D211" s="13" t="s">
        <v>572</v>
      </c>
      <c r="E211" s="4">
        <v>10.5</v>
      </c>
      <c r="F211" s="32"/>
      <c r="G211" s="32"/>
      <c r="H211" s="32"/>
      <c r="I211" s="32"/>
      <c r="J211" s="32"/>
      <c r="K211" s="32"/>
      <c r="L211" s="32"/>
      <c r="M211" s="32"/>
      <c r="N211" s="32"/>
      <c r="O211" s="4"/>
      <c r="P211" s="32"/>
      <c r="Q211" s="4"/>
      <c r="R211" s="4">
        <f t="shared" si="26"/>
        <v>10.5</v>
      </c>
      <c r="S211" s="4">
        <f t="shared" si="27"/>
        <v>9.4500000000000011</v>
      </c>
      <c r="T211" s="13"/>
      <c r="U211" s="41"/>
      <c r="V211" s="32"/>
      <c r="W211" s="4"/>
      <c r="X211" s="4">
        <f t="shared" si="28"/>
        <v>0</v>
      </c>
      <c r="Y211" s="29">
        <f t="shared" si="29"/>
        <v>9.4500000000000011</v>
      </c>
    </row>
    <row r="212" spans="1:26" ht="85.5">
      <c r="A212" s="4">
        <v>3</v>
      </c>
      <c r="B212" s="4">
        <v>2022211440</v>
      </c>
      <c r="C212" s="4" t="s">
        <v>573</v>
      </c>
      <c r="D212" s="4"/>
      <c r="E212" s="4"/>
      <c r="F212" s="32"/>
      <c r="G212" s="32"/>
      <c r="H212" s="32"/>
      <c r="I212" s="32"/>
      <c r="J212" s="32"/>
      <c r="K212" s="32"/>
      <c r="L212" s="32"/>
      <c r="M212" s="32"/>
      <c r="N212" s="32"/>
      <c r="O212" s="4"/>
      <c r="P212" s="32"/>
      <c r="Q212" s="4"/>
      <c r="R212" s="4">
        <f t="shared" si="26"/>
        <v>0</v>
      </c>
      <c r="S212" s="4">
        <f t="shared" si="27"/>
        <v>0</v>
      </c>
      <c r="T212" s="13" t="s">
        <v>574</v>
      </c>
      <c r="U212" s="41"/>
      <c r="V212" s="40" t="s">
        <v>575</v>
      </c>
      <c r="W212" s="4">
        <v>9.75</v>
      </c>
      <c r="X212" s="4">
        <f t="shared" si="28"/>
        <v>0.97500000000000009</v>
      </c>
      <c r="Y212" s="29">
        <f t="shared" si="29"/>
        <v>0.97500000000000009</v>
      </c>
    </row>
    <row r="213" spans="1:26" ht="42.75">
      <c r="A213" s="4">
        <v>4</v>
      </c>
      <c r="B213" s="4">
        <v>2022211210</v>
      </c>
      <c r="C213" s="4" t="s">
        <v>576</v>
      </c>
      <c r="D213" s="4"/>
      <c r="E213" s="4"/>
      <c r="F213" s="32"/>
      <c r="G213" s="32"/>
      <c r="H213" s="32"/>
      <c r="I213" s="32"/>
      <c r="J213" s="32"/>
      <c r="K213" s="32"/>
      <c r="L213" s="32"/>
      <c r="M213" s="32"/>
      <c r="N213" s="32"/>
      <c r="O213" s="4"/>
      <c r="P213" s="40" t="s">
        <v>577</v>
      </c>
      <c r="Q213" s="4">
        <v>5</v>
      </c>
      <c r="R213" s="4">
        <f t="shared" si="26"/>
        <v>5</v>
      </c>
      <c r="S213" s="4">
        <f t="shared" si="27"/>
        <v>4.5</v>
      </c>
      <c r="T213" s="13" t="s">
        <v>578</v>
      </c>
      <c r="U213" s="41"/>
      <c r="V213" s="32"/>
      <c r="W213" s="4">
        <v>1</v>
      </c>
      <c r="X213" s="4">
        <f t="shared" si="28"/>
        <v>0.1</v>
      </c>
      <c r="Y213" s="29">
        <f t="shared" si="29"/>
        <v>4.5999999999999996</v>
      </c>
    </row>
    <row r="214" spans="1:26" ht="28.5">
      <c r="A214" s="4">
        <v>5</v>
      </c>
      <c r="B214" s="4">
        <v>2022211209</v>
      </c>
      <c r="C214" s="4" t="s">
        <v>579</v>
      </c>
      <c r="D214" s="4"/>
      <c r="E214" s="4"/>
      <c r="F214" s="32"/>
      <c r="G214" s="32"/>
      <c r="H214" s="32"/>
      <c r="I214" s="32"/>
      <c r="J214" s="32"/>
      <c r="K214" s="32"/>
      <c r="L214" s="32" t="s">
        <v>580</v>
      </c>
      <c r="M214" s="32">
        <v>11.25</v>
      </c>
      <c r="N214" s="32"/>
      <c r="O214" s="4"/>
      <c r="P214" s="32"/>
      <c r="Q214" s="4"/>
      <c r="R214" s="4">
        <f t="shared" si="26"/>
        <v>11.25</v>
      </c>
      <c r="S214" s="4">
        <f t="shared" si="27"/>
        <v>10.125</v>
      </c>
      <c r="T214" s="16" t="s">
        <v>448</v>
      </c>
      <c r="U214" s="41"/>
      <c r="V214" s="32"/>
      <c r="W214" s="4">
        <v>1</v>
      </c>
      <c r="X214" s="4">
        <f t="shared" si="28"/>
        <v>0.1</v>
      </c>
      <c r="Y214" s="29">
        <f t="shared" si="29"/>
        <v>10.225</v>
      </c>
    </row>
    <row r="215" spans="1:26" ht="57">
      <c r="A215" s="4">
        <v>6</v>
      </c>
      <c r="B215" s="4">
        <v>2022211198</v>
      </c>
      <c r="C215" s="4" t="s">
        <v>581</v>
      </c>
      <c r="D215" s="4" t="s">
        <v>582</v>
      </c>
      <c r="E215" s="4">
        <v>18.75</v>
      </c>
      <c r="F215" s="32"/>
      <c r="G215" s="32"/>
      <c r="H215" s="32"/>
      <c r="I215" s="32"/>
      <c r="J215" s="32"/>
      <c r="K215" s="32"/>
      <c r="L215" s="40" t="s">
        <v>583</v>
      </c>
      <c r="M215" s="32">
        <v>0.25</v>
      </c>
      <c r="N215" s="41" t="s">
        <v>584</v>
      </c>
      <c r="O215" s="4">
        <v>3</v>
      </c>
      <c r="P215" s="32"/>
      <c r="Q215" s="4"/>
      <c r="R215" s="4">
        <f t="shared" si="26"/>
        <v>22</v>
      </c>
      <c r="S215" s="4">
        <f t="shared" si="27"/>
        <v>19.8</v>
      </c>
      <c r="T215" s="13"/>
      <c r="U215" s="41"/>
      <c r="V215" s="32"/>
      <c r="W215" s="4"/>
      <c r="X215" s="4">
        <f t="shared" si="28"/>
        <v>0</v>
      </c>
      <c r="Y215" s="29">
        <f t="shared" si="29"/>
        <v>19.8</v>
      </c>
    </row>
    <row r="216" spans="1:26" ht="142.5">
      <c r="A216" s="4">
        <v>7</v>
      </c>
      <c r="B216" s="4">
        <v>2022211194</v>
      </c>
      <c r="C216" s="4" t="s">
        <v>585</v>
      </c>
      <c r="D216" s="4" t="s">
        <v>586</v>
      </c>
      <c r="E216" s="4">
        <v>3.75</v>
      </c>
      <c r="F216" s="32"/>
      <c r="G216" s="32"/>
      <c r="H216" s="32"/>
      <c r="I216" s="32"/>
      <c r="J216" s="32"/>
      <c r="K216" s="32"/>
      <c r="L216" s="41" t="s">
        <v>587</v>
      </c>
      <c r="M216" s="32">
        <v>4.75</v>
      </c>
      <c r="N216" s="32"/>
      <c r="O216" s="4"/>
      <c r="P216" s="32"/>
      <c r="Q216" s="4"/>
      <c r="R216" s="4">
        <f t="shared" si="26"/>
        <v>8.5</v>
      </c>
      <c r="S216" s="4">
        <f t="shared" si="27"/>
        <v>7.65</v>
      </c>
      <c r="T216" s="13"/>
      <c r="U216" s="40" t="s">
        <v>588</v>
      </c>
      <c r="V216" s="32"/>
      <c r="W216" s="4">
        <v>3</v>
      </c>
      <c r="X216" s="4">
        <f t="shared" si="28"/>
        <v>0.30000000000000004</v>
      </c>
      <c r="Y216" s="29">
        <f t="shared" si="29"/>
        <v>7.95</v>
      </c>
    </row>
    <row r="217" spans="1:26" ht="57">
      <c r="A217" s="4">
        <v>8</v>
      </c>
      <c r="B217" s="4">
        <v>2022211197</v>
      </c>
      <c r="C217" s="4" t="s">
        <v>589</v>
      </c>
      <c r="D217" s="4"/>
      <c r="E217" s="4"/>
      <c r="F217" s="32"/>
      <c r="G217" s="32"/>
      <c r="H217" s="32"/>
      <c r="I217" s="32"/>
      <c r="J217" s="32"/>
      <c r="K217" s="32"/>
      <c r="L217" s="41" t="s">
        <v>590</v>
      </c>
      <c r="M217" s="32">
        <v>2.25</v>
      </c>
      <c r="N217" s="32"/>
      <c r="O217" s="4"/>
      <c r="P217" s="40" t="s">
        <v>577</v>
      </c>
      <c r="Q217" s="4">
        <v>5</v>
      </c>
      <c r="R217" s="4">
        <f t="shared" si="26"/>
        <v>7.25</v>
      </c>
      <c r="S217" s="4">
        <f t="shared" si="27"/>
        <v>6.5250000000000004</v>
      </c>
      <c r="T217" s="13"/>
      <c r="U217" s="41"/>
      <c r="V217" s="32"/>
      <c r="W217" s="4"/>
      <c r="X217" s="4">
        <f t="shared" si="28"/>
        <v>0</v>
      </c>
      <c r="Y217" s="29">
        <f t="shared" si="29"/>
        <v>6.5250000000000004</v>
      </c>
    </row>
    <row r="218" spans="1:26" ht="42.75">
      <c r="A218" s="4">
        <v>9</v>
      </c>
      <c r="B218" s="4">
        <v>2022211202</v>
      </c>
      <c r="C218" s="4" t="s">
        <v>591</v>
      </c>
      <c r="D218" s="4"/>
      <c r="E218" s="4"/>
      <c r="F218" s="32"/>
      <c r="G218" s="32"/>
      <c r="H218" s="32"/>
      <c r="I218" s="32"/>
      <c r="J218" s="32"/>
      <c r="K218" s="32"/>
      <c r="L218" s="32"/>
      <c r="M218" s="32"/>
      <c r="N218" s="32"/>
      <c r="O218" s="4"/>
      <c r="P218" s="41" t="s">
        <v>577</v>
      </c>
      <c r="Q218" s="4">
        <v>5</v>
      </c>
      <c r="R218" s="4">
        <f t="shared" si="26"/>
        <v>5</v>
      </c>
      <c r="S218" s="4">
        <f t="shared" si="27"/>
        <v>4.5</v>
      </c>
      <c r="T218" s="13"/>
      <c r="U218" s="41"/>
      <c r="V218" s="40" t="s">
        <v>592</v>
      </c>
      <c r="W218" s="4">
        <v>3</v>
      </c>
      <c r="X218" s="4">
        <f t="shared" si="28"/>
        <v>0.30000000000000004</v>
      </c>
      <c r="Y218" s="29">
        <f t="shared" si="29"/>
        <v>4.8</v>
      </c>
    </row>
    <row r="219" spans="1:26" ht="71.25">
      <c r="A219" s="4">
        <v>10</v>
      </c>
      <c r="B219" s="4">
        <v>2022211195</v>
      </c>
      <c r="C219" s="4" t="s">
        <v>593</v>
      </c>
      <c r="D219" s="4"/>
      <c r="E219" s="4"/>
      <c r="F219" s="32"/>
      <c r="G219" s="32"/>
      <c r="H219" s="32"/>
      <c r="I219" s="32"/>
      <c r="J219" s="32"/>
      <c r="K219" s="32"/>
      <c r="L219" s="41" t="s">
        <v>594</v>
      </c>
      <c r="M219" s="32">
        <v>3.5</v>
      </c>
      <c r="N219" s="32"/>
      <c r="O219" s="4"/>
      <c r="P219" s="32"/>
      <c r="Q219" s="4"/>
      <c r="R219" s="4">
        <f t="shared" si="26"/>
        <v>3.5</v>
      </c>
      <c r="S219" s="4">
        <f t="shared" si="27"/>
        <v>3.15</v>
      </c>
      <c r="T219" s="13"/>
      <c r="U219" s="40" t="s">
        <v>595</v>
      </c>
      <c r="V219" s="32" t="s">
        <v>596</v>
      </c>
      <c r="W219" s="4">
        <v>3</v>
      </c>
      <c r="X219" s="4">
        <f t="shared" si="28"/>
        <v>0.30000000000000004</v>
      </c>
      <c r="Y219" s="29">
        <f t="shared" si="29"/>
        <v>3.45</v>
      </c>
    </row>
    <row r="220" spans="1:26">
      <c r="A220" s="4">
        <v>11</v>
      </c>
      <c r="B220" s="4">
        <v>2022211201</v>
      </c>
      <c r="C220" s="4" t="s">
        <v>597</v>
      </c>
      <c r="D220" s="4"/>
      <c r="E220" s="4"/>
      <c r="F220" s="32"/>
      <c r="G220" s="32"/>
      <c r="H220" s="32"/>
      <c r="I220" s="32"/>
      <c r="J220" s="32"/>
      <c r="K220" s="32"/>
      <c r="L220" s="32"/>
      <c r="M220" s="32"/>
      <c r="N220" s="32"/>
      <c r="O220" s="4"/>
      <c r="P220" s="42"/>
      <c r="Q220" s="4">
        <v>0</v>
      </c>
      <c r="R220" s="4">
        <f t="shared" si="26"/>
        <v>0</v>
      </c>
      <c r="S220" s="4">
        <f t="shared" si="27"/>
        <v>0</v>
      </c>
      <c r="T220" s="44"/>
      <c r="U220" s="45"/>
      <c r="V220" s="41" t="s">
        <v>598</v>
      </c>
      <c r="W220" s="4">
        <v>4</v>
      </c>
      <c r="X220" s="4">
        <f t="shared" si="28"/>
        <v>0.4</v>
      </c>
      <c r="Y220" s="29">
        <f t="shared" si="29"/>
        <v>0.4</v>
      </c>
    </row>
    <row r="221" spans="1:26" ht="57">
      <c r="A221" s="4">
        <v>12</v>
      </c>
      <c r="B221" s="4">
        <v>2022211437</v>
      </c>
      <c r="C221" s="4" t="s">
        <v>599</v>
      </c>
      <c r="D221" s="4"/>
      <c r="E221" s="4"/>
      <c r="F221" s="32"/>
      <c r="G221" s="32"/>
      <c r="H221" s="32"/>
      <c r="I221" s="32"/>
      <c r="J221" s="32"/>
      <c r="K221" s="32"/>
      <c r="L221" s="32"/>
      <c r="M221" s="32"/>
      <c r="N221" s="32"/>
      <c r="O221" s="4"/>
      <c r="P221" s="40" t="s">
        <v>510</v>
      </c>
      <c r="Q221" s="4">
        <v>5</v>
      </c>
      <c r="R221" s="4">
        <f t="shared" si="26"/>
        <v>5</v>
      </c>
      <c r="S221" s="4">
        <f t="shared" si="27"/>
        <v>4.5</v>
      </c>
      <c r="T221" s="13" t="s">
        <v>600</v>
      </c>
      <c r="U221" s="45"/>
      <c r="V221" s="40" t="s">
        <v>601</v>
      </c>
      <c r="W221" s="4">
        <v>4</v>
      </c>
      <c r="X221" s="4">
        <f t="shared" si="28"/>
        <v>0.4</v>
      </c>
      <c r="Y221" s="29">
        <f t="shared" si="29"/>
        <v>4.9000000000000004</v>
      </c>
    </row>
    <row r="222" spans="1:26" ht="57">
      <c r="A222" s="4">
        <v>13</v>
      </c>
      <c r="B222" s="4">
        <v>2022211205</v>
      </c>
      <c r="C222" s="4" t="s">
        <v>602</v>
      </c>
      <c r="D222" s="4"/>
      <c r="E222" s="4"/>
      <c r="F222" s="32"/>
      <c r="G222" s="32"/>
      <c r="H222" s="32"/>
      <c r="I222" s="32"/>
      <c r="J222" s="32"/>
      <c r="K222" s="32"/>
      <c r="L222" s="32"/>
      <c r="M222" s="32"/>
      <c r="N222" s="32"/>
      <c r="O222" s="4"/>
      <c r="P222" s="32"/>
      <c r="Q222" s="4"/>
      <c r="R222" s="4">
        <f t="shared" si="26"/>
        <v>0</v>
      </c>
      <c r="S222" s="4">
        <f t="shared" si="27"/>
        <v>0</v>
      </c>
      <c r="T222" s="44"/>
      <c r="U222" s="13" t="s">
        <v>603</v>
      </c>
      <c r="V222" s="13" t="s">
        <v>604</v>
      </c>
      <c r="W222" s="4">
        <v>10</v>
      </c>
      <c r="X222" s="4">
        <f t="shared" si="28"/>
        <v>1</v>
      </c>
      <c r="Y222" s="29">
        <f t="shared" si="29"/>
        <v>1</v>
      </c>
    </row>
    <row r="223" spans="1:26" ht="85.5">
      <c r="A223" s="4">
        <v>14</v>
      </c>
      <c r="B223" s="4">
        <v>2022211203</v>
      </c>
      <c r="C223" s="4" t="s">
        <v>605</v>
      </c>
      <c r="D223" s="16" t="s">
        <v>606</v>
      </c>
      <c r="E223" s="4">
        <v>12.5</v>
      </c>
      <c r="F223" s="32"/>
      <c r="G223" s="32"/>
      <c r="H223" s="32"/>
      <c r="I223" s="32"/>
      <c r="J223" s="32"/>
      <c r="K223" s="32"/>
      <c r="L223" s="32"/>
      <c r="M223" s="32"/>
      <c r="N223" s="32"/>
      <c r="O223" s="4"/>
      <c r="P223" s="32"/>
      <c r="Q223" s="4"/>
      <c r="R223" s="4">
        <f t="shared" si="26"/>
        <v>12.5</v>
      </c>
      <c r="S223" s="4">
        <f t="shared" si="27"/>
        <v>11.25</v>
      </c>
      <c r="T223" s="13" t="s">
        <v>607</v>
      </c>
      <c r="U223" s="41" t="s">
        <v>608</v>
      </c>
      <c r="V223" s="41" t="s">
        <v>609</v>
      </c>
      <c r="W223" s="4">
        <v>10</v>
      </c>
      <c r="X223" s="4">
        <f t="shared" si="28"/>
        <v>1</v>
      </c>
      <c r="Y223" s="29">
        <f t="shared" si="29"/>
        <v>12.25</v>
      </c>
    </row>
    <row r="224" spans="1:26" ht="42.75">
      <c r="A224" s="4">
        <v>15</v>
      </c>
      <c r="B224" s="33">
        <v>2022211433</v>
      </c>
      <c r="C224" s="4" t="s">
        <v>610</v>
      </c>
      <c r="D224" s="4"/>
      <c r="E224" s="4"/>
      <c r="F224" s="32"/>
      <c r="G224" s="32"/>
      <c r="H224" s="32"/>
      <c r="I224" s="32"/>
      <c r="J224" s="32"/>
      <c r="K224" s="32"/>
      <c r="L224" s="32"/>
      <c r="M224" s="32"/>
      <c r="N224" s="40" t="s">
        <v>611</v>
      </c>
      <c r="O224" s="4">
        <v>10</v>
      </c>
      <c r="P224" s="32"/>
      <c r="Q224" s="4"/>
      <c r="R224" s="4">
        <f t="shared" si="26"/>
        <v>10</v>
      </c>
      <c r="S224" s="4">
        <f t="shared" si="27"/>
        <v>9</v>
      </c>
      <c r="T224" s="44"/>
      <c r="U224" s="45"/>
      <c r="V224" s="32"/>
      <c r="W224" s="4"/>
      <c r="X224" s="4">
        <f t="shared" si="28"/>
        <v>0</v>
      </c>
      <c r="Y224" s="29">
        <f t="shared" si="29"/>
        <v>9</v>
      </c>
    </row>
    <row r="225" spans="1:26" ht="28.5">
      <c r="A225" s="4">
        <v>16</v>
      </c>
      <c r="B225" s="33">
        <v>2022211191</v>
      </c>
      <c r="C225" s="4" t="s">
        <v>612</v>
      </c>
      <c r="D225" s="4"/>
      <c r="E225" s="4"/>
      <c r="F225" s="32"/>
      <c r="G225" s="32"/>
      <c r="H225" s="32"/>
      <c r="I225" s="32"/>
      <c r="J225" s="32"/>
      <c r="K225" s="32"/>
      <c r="L225" s="32"/>
      <c r="M225" s="32"/>
      <c r="N225" s="32"/>
      <c r="O225" s="4"/>
      <c r="P225" s="32"/>
      <c r="Q225" s="4"/>
      <c r="R225" s="4">
        <f t="shared" si="26"/>
        <v>0</v>
      </c>
      <c r="S225" s="4">
        <f t="shared" si="27"/>
        <v>0</v>
      </c>
      <c r="T225" s="44"/>
      <c r="U225" s="45"/>
      <c r="V225" s="45" t="s">
        <v>613</v>
      </c>
      <c r="W225" s="4">
        <v>3</v>
      </c>
      <c r="X225" s="4">
        <f t="shared" si="28"/>
        <v>0.30000000000000004</v>
      </c>
      <c r="Y225" s="29">
        <f t="shared" si="29"/>
        <v>0.30000000000000004</v>
      </c>
    </row>
    <row r="226" spans="1:26" ht="228">
      <c r="A226" s="4">
        <v>17</v>
      </c>
      <c r="B226" s="34">
        <v>2022211208</v>
      </c>
      <c r="C226" s="4" t="s">
        <v>614</v>
      </c>
      <c r="D226" s="16" t="s">
        <v>615</v>
      </c>
      <c r="E226" s="4">
        <v>7.5</v>
      </c>
      <c r="F226" s="32"/>
      <c r="G226" s="32"/>
      <c r="H226" s="32"/>
      <c r="I226" s="32"/>
      <c r="J226" s="32"/>
      <c r="K226" s="32"/>
      <c r="L226" s="32"/>
      <c r="M226" s="32"/>
      <c r="N226" s="32"/>
      <c r="O226" s="4"/>
      <c r="P226" s="32"/>
      <c r="Q226" s="4"/>
      <c r="R226" s="4">
        <f t="shared" si="26"/>
        <v>7.5</v>
      </c>
      <c r="S226" s="4">
        <f t="shared" si="27"/>
        <v>6.75</v>
      </c>
      <c r="T226" s="44"/>
      <c r="U226" s="45"/>
      <c r="V226" s="32"/>
      <c r="W226" s="4"/>
      <c r="X226" s="4">
        <f t="shared" si="28"/>
        <v>0</v>
      </c>
      <c r="Y226" s="29">
        <f t="shared" si="29"/>
        <v>6.75</v>
      </c>
    </row>
    <row r="227" spans="1:26" ht="42.75">
      <c r="A227" s="4">
        <v>18</v>
      </c>
      <c r="B227" s="4">
        <v>2022211432</v>
      </c>
      <c r="C227" s="4" t="s">
        <v>616</v>
      </c>
      <c r="D227" s="35"/>
      <c r="E227" s="4"/>
      <c r="F227" s="32"/>
      <c r="G227" s="32"/>
      <c r="H227" s="32"/>
      <c r="I227" s="32"/>
      <c r="J227" s="32"/>
      <c r="K227" s="32"/>
      <c r="L227" s="32"/>
      <c r="M227" s="32"/>
      <c r="N227" s="32"/>
      <c r="O227" s="4"/>
      <c r="P227" s="40"/>
      <c r="Q227" s="4"/>
      <c r="R227" s="4">
        <f t="shared" si="26"/>
        <v>0</v>
      </c>
      <c r="S227" s="4"/>
      <c r="T227" s="13" t="s">
        <v>617</v>
      </c>
      <c r="U227" s="45"/>
      <c r="V227" s="40" t="s">
        <v>618</v>
      </c>
      <c r="W227" s="4">
        <v>6.75</v>
      </c>
      <c r="X227" s="4">
        <f t="shared" si="28"/>
        <v>0.67500000000000004</v>
      </c>
      <c r="Y227" s="29">
        <f t="shared" si="29"/>
        <v>0.67500000000000004</v>
      </c>
    </row>
    <row r="228" spans="1:26">
      <c r="A228" s="4">
        <v>19</v>
      </c>
      <c r="B228" s="4">
        <v>2022211196</v>
      </c>
      <c r="C228" s="4" t="s">
        <v>619</v>
      </c>
      <c r="D228" s="35"/>
      <c r="E228" s="4"/>
      <c r="F228" s="32"/>
      <c r="G228" s="32"/>
      <c r="H228" s="32"/>
      <c r="I228" s="32"/>
      <c r="J228" s="32"/>
      <c r="K228" s="32"/>
      <c r="L228" s="32"/>
      <c r="M228" s="32"/>
      <c r="N228" s="32"/>
      <c r="O228" s="4"/>
      <c r="P228" s="32"/>
      <c r="Q228" s="4"/>
      <c r="R228" s="4"/>
      <c r="S228" s="4"/>
      <c r="T228" s="13"/>
      <c r="U228" s="45"/>
      <c r="V228" s="32"/>
      <c r="W228" s="4"/>
      <c r="X228" s="4">
        <f t="shared" si="28"/>
        <v>0</v>
      </c>
      <c r="Y228" s="29">
        <f t="shared" si="29"/>
        <v>0</v>
      </c>
    </row>
    <row r="229" spans="1:26" ht="85.5">
      <c r="A229" s="4">
        <v>20</v>
      </c>
      <c r="B229" s="4">
        <v>2022211441</v>
      </c>
      <c r="C229" s="4" t="s">
        <v>620</v>
      </c>
      <c r="D229" s="35"/>
      <c r="E229" s="4"/>
      <c r="F229" s="32"/>
      <c r="G229" s="32"/>
      <c r="H229" s="32"/>
      <c r="I229" s="32"/>
      <c r="J229" s="32"/>
      <c r="K229" s="32"/>
      <c r="L229" s="41" t="s">
        <v>621</v>
      </c>
      <c r="M229" s="32">
        <v>2.25</v>
      </c>
      <c r="N229" s="40"/>
      <c r="O229" s="4"/>
      <c r="P229" s="41" t="s">
        <v>469</v>
      </c>
      <c r="Q229" s="4">
        <v>5</v>
      </c>
      <c r="R229" s="4">
        <f>E229+G229+I229+K229+M229+O229+Q229</f>
        <v>7.25</v>
      </c>
      <c r="S229" s="4">
        <f>R229*0.9</f>
        <v>6.5250000000000004</v>
      </c>
      <c r="T229" s="13" t="s">
        <v>622</v>
      </c>
      <c r="U229" s="45"/>
      <c r="V229" s="41" t="s">
        <v>623</v>
      </c>
      <c r="W229" s="4">
        <v>10</v>
      </c>
      <c r="X229" s="4">
        <f t="shared" si="28"/>
        <v>1</v>
      </c>
      <c r="Y229" s="29">
        <f t="shared" si="29"/>
        <v>7.5250000000000004</v>
      </c>
    </row>
    <row r="230" spans="1:26" ht="42.75">
      <c r="A230" s="4">
        <v>21</v>
      </c>
      <c r="B230" s="4">
        <v>2022211439</v>
      </c>
      <c r="C230" s="4" t="s">
        <v>624</v>
      </c>
      <c r="D230" s="4"/>
      <c r="E230" s="4"/>
      <c r="F230" s="32"/>
      <c r="G230" s="32"/>
      <c r="H230" s="13" t="s">
        <v>625</v>
      </c>
      <c r="I230" s="4">
        <v>2</v>
      </c>
      <c r="J230" s="32"/>
      <c r="K230" s="32"/>
      <c r="L230" s="32"/>
      <c r="M230" s="4"/>
      <c r="N230" s="32"/>
      <c r="O230" s="4"/>
      <c r="P230" s="41" t="s">
        <v>626</v>
      </c>
      <c r="Q230" s="4">
        <v>30</v>
      </c>
      <c r="R230" s="4">
        <f>E230+G230+I230+K230+M230+O230+Q230</f>
        <v>32</v>
      </c>
      <c r="S230" s="4">
        <f>R230*0.9</f>
        <v>28.8</v>
      </c>
      <c r="T230" s="13" t="s">
        <v>627</v>
      </c>
      <c r="U230" s="41" t="s">
        <v>628</v>
      </c>
      <c r="V230" s="41" t="s">
        <v>629</v>
      </c>
      <c r="W230" s="4">
        <v>6.5</v>
      </c>
      <c r="X230" s="4">
        <f t="shared" si="28"/>
        <v>0.65</v>
      </c>
      <c r="Y230" s="29">
        <f t="shared" si="29"/>
        <v>29.45</v>
      </c>
    </row>
    <row r="231" spans="1:26" ht="71.25">
      <c r="A231" s="4">
        <v>22</v>
      </c>
      <c r="B231" s="4">
        <v>2022211188</v>
      </c>
      <c r="C231" s="4" t="s">
        <v>630</v>
      </c>
      <c r="D231" s="35"/>
      <c r="E231" s="4"/>
      <c r="F231" s="32"/>
      <c r="G231" s="32"/>
      <c r="H231" s="32"/>
      <c r="I231" s="32"/>
      <c r="J231" s="32"/>
      <c r="K231" s="32"/>
      <c r="L231" s="32"/>
      <c r="M231" s="32"/>
      <c r="N231" s="32"/>
      <c r="O231" s="4"/>
      <c r="P231" s="41" t="s">
        <v>631</v>
      </c>
      <c r="Q231" s="4">
        <v>5</v>
      </c>
      <c r="R231" s="4">
        <f>E231+G231+I231+K231+M231+O231+Q231</f>
        <v>5</v>
      </c>
      <c r="S231" s="4">
        <f>R231*0.9</f>
        <v>4.5</v>
      </c>
      <c r="T231" s="13" t="s">
        <v>632</v>
      </c>
      <c r="U231" s="41" t="s">
        <v>633</v>
      </c>
      <c r="V231" s="41" t="s">
        <v>634</v>
      </c>
      <c r="W231" s="4">
        <v>10</v>
      </c>
      <c r="X231" s="4">
        <f t="shared" si="28"/>
        <v>1</v>
      </c>
      <c r="Y231" s="29">
        <f t="shared" si="29"/>
        <v>5.5</v>
      </c>
    </row>
    <row r="232" spans="1:26" ht="28.5">
      <c r="A232" s="4">
        <v>23</v>
      </c>
      <c r="B232" s="4">
        <v>2022211207</v>
      </c>
      <c r="C232" s="4" t="s">
        <v>635</v>
      </c>
      <c r="D232" s="35"/>
      <c r="E232" s="4"/>
      <c r="F232" s="32"/>
      <c r="G232" s="32"/>
      <c r="H232" s="32"/>
      <c r="I232" s="32"/>
      <c r="J232" s="32"/>
      <c r="K232" s="32"/>
      <c r="L232" s="32"/>
      <c r="M232" s="32"/>
      <c r="N232" s="32"/>
      <c r="O232" s="4"/>
      <c r="P232" s="32"/>
      <c r="Q232" s="4"/>
      <c r="R232" s="4"/>
      <c r="S232" s="4"/>
      <c r="T232" s="13" t="s">
        <v>382</v>
      </c>
      <c r="U232" s="45"/>
      <c r="V232" s="32"/>
      <c r="W232" s="4">
        <v>1</v>
      </c>
      <c r="X232" s="4">
        <f t="shared" si="28"/>
        <v>0.1</v>
      </c>
      <c r="Y232" s="29">
        <f t="shared" si="29"/>
        <v>0.1</v>
      </c>
    </row>
    <row r="233" spans="1:26" ht="17.100000000000001" customHeight="1"/>
    <row r="234" spans="1:26" ht="17.100000000000001" customHeight="1">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row>
    <row r="235" spans="1:26" ht="17.100000000000001" customHeight="1">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row>
    <row r="236" spans="1:26">
      <c r="A236" s="60" t="s">
        <v>0</v>
      </c>
      <c r="B236" s="60" t="s">
        <v>1</v>
      </c>
      <c r="C236" s="60" t="s">
        <v>2</v>
      </c>
      <c r="D236" s="70" t="s">
        <v>3</v>
      </c>
      <c r="E236" s="71"/>
      <c r="F236" s="71"/>
      <c r="G236" s="71"/>
      <c r="H236" s="71"/>
      <c r="I236" s="71"/>
      <c r="J236" s="71"/>
      <c r="K236" s="71"/>
      <c r="L236" s="71"/>
      <c r="M236" s="71"/>
      <c r="N236" s="71"/>
      <c r="O236" s="71"/>
      <c r="P236" s="71"/>
      <c r="Q236" s="72"/>
      <c r="R236" s="63" t="s">
        <v>4</v>
      </c>
      <c r="S236" s="60" t="s">
        <v>5</v>
      </c>
      <c r="T236" s="60" t="s">
        <v>6</v>
      </c>
      <c r="U236" s="60"/>
      <c r="V236" s="60"/>
      <c r="W236" s="63" t="s">
        <v>7</v>
      </c>
      <c r="X236" s="60" t="s">
        <v>8</v>
      </c>
      <c r="Y236" s="60" t="s">
        <v>9</v>
      </c>
      <c r="Z236" s="58" t="s">
        <v>636</v>
      </c>
    </row>
    <row r="237" spans="1:26">
      <c r="A237" s="60"/>
      <c r="B237" s="60"/>
      <c r="C237" s="60"/>
      <c r="D237" s="3" t="s">
        <v>11</v>
      </c>
      <c r="E237" s="3" t="s">
        <v>12</v>
      </c>
      <c r="F237" s="3" t="s">
        <v>13</v>
      </c>
      <c r="G237" s="3" t="s">
        <v>12</v>
      </c>
      <c r="H237" s="3" t="s">
        <v>14</v>
      </c>
      <c r="I237" s="3" t="s">
        <v>12</v>
      </c>
      <c r="J237" s="3" t="s">
        <v>15</v>
      </c>
      <c r="K237" s="3" t="s">
        <v>12</v>
      </c>
      <c r="L237" s="3" t="s">
        <v>16</v>
      </c>
      <c r="M237" s="3" t="s">
        <v>12</v>
      </c>
      <c r="N237" s="3" t="s">
        <v>17</v>
      </c>
      <c r="O237" s="3" t="s">
        <v>12</v>
      </c>
      <c r="P237" s="3" t="s">
        <v>18</v>
      </c>
      <c r="Q237" s="3" t="s">
        <v>12</v>
      </c>
      <c r="R237" s="61"/>
      <c r="S237" s="60"/>
      <c r="T237" s="3" t="s">
        <v>19</v>
      </c>
      <c r="U237" s="3" t="s">
        <v>20</v>
      </c>
      <c r="V237" s="3" t="s">
        <v>21</v>
      </c>
      <c r="W237" s="61"/>
      <c r="X237" s="60"/>
      <c r="Y237" s="60"/>
      <c r="Z237" s="58"/>
    </row>
    <row r="238" spans="1:26" ht="114">
      <c r="A238" s="1">
        <v>1</v>
      </c>
      <c r="B238" s="36">
        <v>2022200700</v>
      </c>
      <c r="C238" s="25" t="s">
        <v>637</v>
      </c>
      <c r="D238" s="25" t="s">
        <v>638</v>
      </c>
      <c r="E238" s="25">
        <v>105</v>
      </c>
      <c r="F238" s="25"/>
      <c r="G238" s="25"/>
      <c r="H238" s="25"/>
      <c r="I238" s="25"/>
      <c r="J238" s="25"/>
      <c r="K238" s="25"/>
      <c r="L238" s="25"/>
      <c r="M238" s="25"/>
      <c r="N238" s="25"/>
      <c r="O238" s="25"/>
      <c r="P238" s="25"/>
      <c r="Q238" s="25"/>
      <c r="R238" s="4">
        <f t="shared" ref="R238:R247" si="30">E238+G238+I238+K238+M238+O238+Q238</f>
        <v>105</v>
      </c>
      <c r="S238" s="25">
        <f t="shared" ref="S238:S247" si="31">R238*0.9</f>
        <v>94.5</v>
      </c>
      <c r="T238" s="25"/>
      <c r="U238" s="25"/>
      <c r="V238" s="25" t="s">
        <v>639</v>
      </c>
      <c r="W238" s="25">
        <v>10</v>
      </c>
      <c r="X238" s="46">
        <f t="shared" ref="X238:X258" si="32">W238*0.1</f>
        <v>1</v>
      </c>
      <c r="Y238" s="28">
        <f t="shared" ref="Y238:Y264" si="33">S238+X238</f>
        <v>95.5</v>
      </c>
    </row>
    <row r="239" spans="1:26" ht="71.25">
      <c r="A239" s="1">
        <v>2</v>
      </c>
      <c r="B239" s="36">
        <v>2022200696</v>
      </c>
      <c r="C239" s="25" t="s">
        <v>640</v>
      </c>
      <c r="D239" s="25" t="s">
        <v>641</v>
      </c>
      <c r="E239" s="25">
        <v>35</v>
      </c>
      <c r="F239" s="25"/>
      <c r="G239" s="25"/>
      <c r="H239" s="25"/>
      <c r="I239" s="25"/>
      <c r="J239" s="25"/>
      <c r="K239" s="25"/>
      <c r="L239" s="25"/>
      <c r="M239" s="25"/>
      <c r="N239" s="25"/>
      <c r="O239" s="25"/>
      <c r="P239" s="25" t="s">
        <v>642</v>
      </c>
      <c r="Q239" s="25">
        <v>15</v>
      </c>
      <c r="R239" s="4">
        <f t="shared" si="30"/>
        <v>50</v>
      </c>
      <c r="S239" s="25">
        <f t="shared" si="31"/>
        <v>45</v>
      </c>
      <c r="T239" s="25"/>
      <c r="U239" s="25" t="s">
        <v>643</v>
      </c>
      <c r="V239" s="25"/>
      <c r="W239" s="25">
        <v>3</v>
      </c>
      <c r="X239" s="46">
        <f t="shared" si="32"/>
        <v>0.30000000000000004</v>
      </c>
      <c r="Y239" s="28">
        <f t="shared" si="33"/>
        <v>45.3</v>
      </c>
    </row>
    <row r="240" spans="1:26" ht="28.5">
      <c r="A240" s="1">
        <v>3</v>
      </c>
      <c r="B240" s="36">
        <v>2022200702</v>
      </c>
      <c r="C240" s="25" t="s">
        <v>644</v>
      </c>
      <c r="D240" s="25"/>
      <c r="E240" s="25"/>
      <c r="F240" s="25"/>
      <c r="G240" s="25"/>
      <c r="H240" s="25"/>
      <c r="I240" s="25"/>
      <c r="J240" s="25"/>
      <c r="K240" s="25"/>
      <c r="L240" s="25"/>
      <c r="M240" s="25"/>
      <c r="N240" s="25"/>
      <c r="O240" s="25"/>
      <c r="P240" s="25" t="s">
        <v>645</v>
      </c>
      <c r="Q240" s="25">
        <v>5</v>
      </c>
      <c r="R240" s="4">
        <f t="shared" si="30"/>
        <v>5</v>
      </c>
      <c r="S240" s="25">
        <f t="shared" si="31"/>
        <v>4.5</v>
      </c>
      <c r="T240" s="25" t="s">
        <v>646</v>
      </c>
      <c r="U240" s="25"/>
      <c r="V240" s="25" t="s">
        <v>647</v>
      </c>
      <c r="W240" s="25">
        <v>9</v>
      </c>
      <c r="X240" s="46">
        <f t="shared" si="32"/>
        <v>0.9</v>
      </c>
      <c r="Y240" s="28">
        <f t="shared" si="33"/>
        <v>5.4</v>
      </c>
    </row>
    <row r="241" spans="1:25" ht="171">
      <c r="A241" s="1">
        <v>4</v>
      </c>
      <c r="B241" s="37">
        <v>2022200711</v>
      </c>
      <c r="C241" s="38" t="s">
        <v>648</v>
      </c>
      <c r="D241" s="38" t="s">
        <v>649</v>
      </c>
      <c r="E241" s="38">
        <v>14.25</v>
      </c>
      <c r="F241" s="38"/>
      <c r="G241" s="38"/>
      <c r="H241" s="38"/>
      <c r="I241" s="38"/>
      <c r="J241" s="38"/>
      <c r="K241" s="38"/>
      <c r="L241" s="38" t="s">
        <v>650</v>
      </c>
      <c r="M241" s="38">
        <v>3.5</v>
      </c>
      <c r="N241" s="38"/>
      <c r="O241" s="38"/>
      <c r="P241" s="38"/>
      <c r="Q241" s="38"/>
      <c r="R241" s="4">
        <f t="shared" si="30"/>
        <v>17.75</v>
      </c>
      <c r="S241" s="25">
        <f t="shared" si="31"/>
        <v>15.975</v>
      </c>
      <c r="T241" s="38"/>
      <c r="U241" s="38" t="s">
        <v>651</v>
      </c>
      <c r="V241" s="38"/>
      <c r="W241" s="38">
        <v>3</v>
      </c>
      <c r="X241" s="46">
        <f t="shared" si="32"/>
        <v>0.30000000000000004</v>
      </c>
      <c r="Y241" s="28">
        <f t="shared" si="33"/>
        <v>16.274999999999999</v>
      </c>
    </row>
    <row r="242" spans="1:25" ht="57">
      <c r="A242" s="1">
        <v>5</v>
      </c>
      <c r="B242" s="36">
        <v>2022200695</v>
      </c>
      <c r="C242" s="25" t="s">
        <v>652</v>
      </c>
      <c r="D242" s="25" t="s">
        <v>653</v>
      </c>
      <c r="E242" s="25">
        <v>7</v>
      </c>
      <c r="F242" s="25"/>
      <c r="G242" s="25"/>
      <c r="H242" s="25"/>
      <c r="I242" s="25"/>
      <c r="J242" s="25"/>
      <c r="K242" s="25"/>
      <c r="L242" s="25"/>
      <c r="M242" s="25"/>
      <c r="N242" s="25" t="s">
        <v>654</v>
      </c>
      <c r="O242" s="25">
        <v>3</v>
      </c>
      <c r="P242" s="25" t="s">
        <v>655</v>
      </c>
      <c r="Q242" s="25">
        <v>15</v>
      </c>
      <c r="R242" s="4">
        <f t="shared" si="30"/>
        <v>25</v>
      </c>
      <c r="S242" s="25">
        <f t="shared" si="31"/>
        <v>22.5</v>
      </c>
      <c r="T242" s="25" t="s">
        <v>656</v>
      </c>
      <c r="U242" s="25"/>
      <c r="V242" s="25"/>
      <c r="W242" s="25">
        <v>2</v>
      </c>
      <c r="X242" s="46">
        <f t="shared" si="32"/>
        <v>0.2</v>
      </c>
      <c r="Y242" s="28">
        <f t="shared" si="33"/>
        <v>22.7</v>
      </c>
    </row>
    <row r="243" spans="1:25" ht="99.75">
      <c r="A243" s="1">
        <v>6</v>
      </c>
      <c r="B243" s="37">
        <v>2022200699</v>
      </c>
      <c r="C243" s="37" t="s">
        <v>657</v>
      </c>
      <c r="D243" s="37" t="s">
        <v>658</v>
      </c>
      <c r="E243" s="37">
        <v>15</v>
      </c>
      <c r="F243" s="37"/>
      <c r="G243" s="37"/>
      <c r="H243" s="37"/>
      <c r="I243" s="37"/>
      <c r="J243" s="37"/>
      <c r="K243" s="37"/>
      <c r="L243" s="37"/>
      <c r="M243" s="37"/>
      <c r="N243" s="37"/>
      <c r="O243" s="37"/>
      <c r="P243" s="37" t="s">
        <v>659</v>
      </c>
      <c r="Q243" s="37">
        <v>5</v>
      </c>
      <c r="R243" s="4">
        <f t="shared" si="30"/>
        <v>20</v>
      </c>
      <c r="S243" s="25">
        <f t="shared" si="31"/>
        <v>18</v>
      </c>
      <c r="T243" s="37"/>
      <c r="U243" s="37"/>
      <c r="V243" s="37"/>
      <c r="W243" s="37"/>
      <c r="X243" s="46">
        <f t="shared" si="32"/>
        <v>0</v>
      </c>
      <c r="Y243" s="28">
        <f t="shared" si="33"/>
        <v>18</v>
      </c>
    </row>
    <row r="244" spans="1:25" ht="285">
      <c r="A244" s="1">
        <v>7</v>
      </c>
      <c r="B244" s="37">
        <v>2022200714</v>
      </c>
      <c r="C244" s="38" t="s">
        <v>660</v>
      </c>
      <c r="D244" s="38"/>
      <c r="E244" s="38"/>
      <c r="F244" s="38"/>
      <c r="G244" s="38"/>
      <c r="H244" s="38"/>
      <c r="I244" s="38"/>
      <c r="J244" s="38"/>
      <c r="K244" s="38"/>
      <c r="L244" s="38" t="s">
        <v>661</v>
      </c>
      <c r="M244" s="38">
        <v>15</v>
      </c>
      <c r="N244" s="38"/>
      <c r="O244" s="38"/>
      <c r="P244" s="38"/>
      <c r="Q244" s="38"/>
      <c r="R244" s="4">
        <f t="shared" si="30"/>
        <v>15</v>
      </c>
      <c r="S244" s="25">
        <f t="shared" si="31"/>
        <v>13.5</v>
      </c>
      <c r="T244" s="38"/>
      <c r="U244" s="38"/>
      <c r="V244" s="38"/>
      <c r="W244" s="38"/>
      <c r="X244" s="46">
        <f t="shared" si="32"/>
        <v>0</v>
      </c>
      <c r="Y244" s="28">
        <f t="shared" si="33"/>
        <v>13.5</v>
      </c>
    </row>
    <row r="245" spans="1:25" ht="99.75">
      <c r="A245" s="1">
        <v>8</v>
      </c>
      <c r="B245" s="37">
        <v>2022200722</v>
      </c>
      <c r="C245" s="38" t="s">
        <v>662</v>
      </c>
      <c r="D245" s="38" t="s">
        <v>663</v>
      </c>
      <c r="E245" s="38">
        <v>12.5</v>
      </c>
      <c r="F245" s="38"/>
      <c r="G245" s="38"/>
      <c r="H245" s="38"/>
      <c r="I245" s="38"/>
      <c r="J245" s="38"/>
      <c r="K245" s="38"/>
      <c r="L245" s="38"/>
      <c r="M245" s="38"/>
      <c r="N245" s="38"/>
      <c r="O245" s="38"/>
      <c r="P245" s="38"/>
      <c r="Q245" s="38"/>
      <c r="R245" s="4">
        <f t="shared" si="30"/>
        <v>12.5</v>
      </c>
      <c r="S245" s="25">
        <f t="shared" si="31"/>
        <v>11.25</v>
      </c>
      <c r="T245" s="38" t="s">
        <v>156</v>
      </c>
      <c r="U245" s="38" t="s">
        <v>664</v>
      </c>
      <c r="V245" s="38"/>
      <c r="W245" s="38">
        <v>6</v>
      </c>
      <c r="X245" s="46">
        <f t="shared" si="32"/>
        <v>0.60000000000000009</v>
      </c>
      <c r="Y245" s="28">
        <f t="shared" si="33"/>
        <v>11.85</v>
      </c>
    </row>
    <row r="246" spans="1:25" ht="114">
      <c r="A246" s="1">
        <v>9</v>
      </c>
      <c r="B246" s="37">
        <v>2022200708</v>
      </c>
      <c r="C246" s="38" t="s">
        <v>665</v>
      </c>
      <c r="D246" s="38" t="s">
        <v>666</v>
      </c>
      <c r="E246" s="38">
        <v>9.5</v>
      </c>
      <c r="F246" s="38"/>
      <c r="G246" s="38"/>
      <c r="H246" s="38"/>
      <c r="I246" s="38"/>
      <c r="J246" s="38"/>
      <c r="K246" s="38"/>
      <c r="L246" s="38" t="s">
        <v>667</v>
      </c>
      <c r="M246" s="38">
        <v>1.25</v>
      </c>
      <c r="N246" s="38"/>
      <c r="O246" s="38"/>
      <c r="P246" s="38"/>
      <c r="Q246" s="38"/>
      <c r="R246" s="4">
        <f t="shared" si="30"/>
        <v>10.75</v>
      </c>
      <c r="S246" s="25">
        <f t="shared" si="31"/>
        <v>9.6750000000000007</v>
      </c>
      <c r="T246" s="38"/>
      <c r="U246" s="38"/>
      <c r="V246" s="38" t="s">
        <v>668</v>
      </c>
      <c r="W246" s="38">
        <v>3</v>
      </c>
      <c r="X246" s="46">
        <f t="shared" si="32"/>
        <v>0.30000000000000004</v>
      </c>
      <c r="Y246" s="28">
        <f t="shared" si="33"/>
        <v>9.9750000000000014</v>
      </c>
    </row>
    <row r="247" spans="1:25" ht="57">
      <c r="A247" s="1">
        <v>10</v>
      </c>
      <c r="B247" s="36">
        <v>2022200706</v>
      </c>
      <c r="C247" s="25" t="s">
        <v>669</v>
      </c>
      <c r="D247" s="39"/>
      <c r="E247" s="39"/>
      <c r="F247" s="39"/>
      <c r="G247" s="39"/>
      <c r="H247" s="39"/>
      <c r="I247" s="39"/>
      <c r="J247" s="38"/>
      <c r="K247" s="38"/>
      <c r="L247" s="38"/>
      <c r="M247" s="38"/>
      <c r="N247" s="38"/>
      <c r="O247" s="38"/>
      <c r="P247" s="38" t="s">
        <v>670</v>
      </c>
      <c r="Q247" s="38">
        <v>10</v>
      </c>
      <c r="R247" s="4">
        <f t="shared" si="30"/>
        <v>10</v>
      </c>
      <c r="S247" s="25">
        <f t="shared" si="31"/>
        <v>9</v>
      </c>
      <c r="T247" s="38"/>
      <c r="U247" s="38"/>
      <c r="V247" s="38" t="s">
        <v>671</v>
      </c>
      <c r="W247" s="38">
        <v>10</v>
      </c>
      <c r="X247" s="46">
        <f t="shared" si="32"/>
        <v>1</v>
      </c>
      <c r="Y247" s="28">
        <f t="shared" si="33"/>
        <v>10</v>
      </c>
    </row>
    <row r="248" spans="1:25" ht="28.5">
      <c r="A248" s="1">
        <v>11</v>
      </c>
      <c r="B248" s="36">
        <v>2022200694</v>
      </c>
      <c r="C248" s="25" t="s">
        <v>672</v>
      </c>
      <c r="D248" s="25"/>
      <c r="E248" s="25"/>
      <c r="F248" s="25"/>
      <c r="G248" s="25"/>
      <c r="H248" s="25"/>
      <c r="I248" s="25"/>
      <c r="J248" s="25"/>
      <c r="K248" s="25"/>
      <c r="L248" s="25"/>
      <c r="M248" s="25"/>
      <c r="N248" s="25"/>
      <c r="O248" s="25"/>
      <c r="P248" s="25"/>
      <c r="Q248" s="25"/>
      <c r="R248" s="4"/>
      <c r="S248" s="25"/>
      <c r="T248" s="25" t="s">
        <v>448</v>
      </c>
      <c r="U248" s="25"/>
      <c r="V248" s="25" t="s">
        <v>673</v>
      </c>
      <c r="W248" s="25">
        <v>4</v>
      </c>
      <c r="X248" s="46">
        <f t="shared" si="32"/>
        <v>0.4</v>
      </c>
      <c r="Y248" s="28">
        <f t="shared" si="33"/>
        <v>0.4</v>
      </c>
    </row>
    <row r="249" spans="1:25" ht="42.75">
      <c r="A249" s="1">
        <v>12</v>
      </c>
      <c r="B249" s="36">
        <v>2022200693</v>
      </c>
      <c r="C249" s="25" t="s">
        <v>674</v>
      </c>
      <c r="D249" s="25"/>
      <c r="E249" s="25"/>
      <c r="F249" s="25"/>
      <c r="G249" s="25"/>
      <c r="H249" s="25"/>
      <c r="I249" s="25"/>
      <c r="J249" s="25"/>
      <c r="K249" s="25"/>
      <c r="L249" s="25"/>
      <c r="M249" s="25"/>
      <c r="N249" s="25"/>
      <c r="O249" s="25"/>
      <c r="P249" s="25" t="s">
        <v>675</v>
      </c>
      <c r="Q249" s="25">
        <v>10</v>
      </c>
      <c r="R249" s="4">
        <f t="shared" ref="R249:R256" si="34">E249+G249+I249+K249+M249+O249+Q249</f>
        <v>10</v>
      </c>
      <c r="S249" s="25">
        <f t="shared" ref="S249:S256" si="35">R249*0.9</f>
        <v>9</v>
      </c>
      <c r="T249" s="25"/>
      <c r="U249" s="25"/>
      <c r="V249" s="25" t="s">
        <v>676</v>
      </c>
      <c r="W249" s="25">
        <v>2</v>
      </c>
      <c r="X249" s="46">
        <f t="shared" si="32"/>
        <v>0.2</v>
      </c>
      <c r="Y249" s="28">
        <f t="shared" si="33"/>
        <v>9.1999999999999993</v>
      </c>
    </row>
    <row r="250" spans="1:25">
      <c r="A250" s="1">
        <v>13</v>
      </c>
      <c r="B250" s="37">
        <v>2022200710</v>
      </c>
      <c r="C250" s="38" t="s">
        <v>677</v>
      </c>
      <c r="D250" s="38"/>
      <c r="E250" s="38"/>
      <c r="F250" s="38"/>
      <c r="G250" s="38"/>
      <c r="H250" s="38"/>
      <c r="I250" s="38"/>
      <c r="J250" s="38"/>
      <c r="K250" s="38"/>
      <c r="L250" s="38"/>
      <c r="M250" s="38"/>
      <c r="N250" s="38"/>
      <c r="O250" s="38"/>
      <c r="P250" s="38"/>
      <c r="Q250" s="38"/>
      <c r="R250" s="4">
        <f t="shared" si="34"/>
        <v>0</v>
      </c>
      <c r="S250" s="25">
        <f t="shared" si="35"/>
        <v>0</v>
      </c>
      <c r="T250" s="38"/>
      <c r="U250" s="38"/>
      <c r="V250" s="38" t="s">
        <v>678</v>
      </c>
      <c r="W250" s="38">
        <v>3</v>
      </c>
      <c r="X250" s="46">
        <f t="shared" si="32"/>
        <v>0.30000000000000004</v>
      </c>
      <c r="Y250" s="28">
        <f t="shared" si="33"/>
        <v>0.30000000000000004</v>
      </c>
    </row>
    <row r="251" spans="1:25" ht="28.5">
      <c r="A251" s="1">
        <v>14</v>
      </c>
      <c r="B251" s="37">
        <v>2022200703</v>
      </c>
      <c r="C251" s="38" t="s">
        <v>679</v>
      </c>
      <c r="D251" s="38"/>
      <c r="E251" s="38"/>
      <c r="F251" s="38"/>
      <c r="G251" s="38"/>
      <c r="H251" s="38"/>
      <c r="I251" s="38"/>
      <c r="J251" s="38"/>
      <c r="K251" s="38"/>
      <c r="L251" s="38"/>
      <c r="M251" s="38"/>
      <c r="N251" s="38"/>
      <c r="O251" s="38"/>
      <c r="P251" s="38"/>
      <c r="Q251" s="38"/>
      <c r="R251" s="4">
        <f t="shared" si="34"/>
        <v>0</v>
      </c>
      <c r="S251" s="25">
        <f t="shared" si="35"/>
        <v>0</v>
      </c>
      <c r="T251" s="38" t="s">
        <v>680</v>
      </c>
      <c r="U251" s="38"/>
      <c r="V251" s="38" t="s">
        <v>681</v>
      </c>
      <c r="W251" s="38">
        <v>4</v>
      </c>
      <c r="X251" s="46">
        <f t="shared" si="32"/>
        <v>0.4</v>
      </c>
      <c r="Y251" s="28">
        <f t="shared" si="33"/>
        <v>0.4</v>
      </c>
    </row>
    <row r="252" spans="1:25" ht="57">
      <c r="A252" s="1">
        <v>15</v>
      </c>
      <c r="B252" s="37">
        <v>2022200724</v>
      </c>
      <c r="C252" s="38" t="s">
        <v>682</v>
      </c>
      <c r="D252" s="38" t="s">
        <v>683</v>
      </c>
      <c r="E252" s="38">
        <v>7</v>
      </c>
      <c r="F252" s="38"/>
      <c r="G252" s="38"/>
      <c r="H252" s="38"/>
      <c r="I252" s="38"/>
      <c r="J252" s="38"/>
      <c r="K252" s="38"/>
      <c r="L252" s="38"/>
      <c r="M252" s="38"/>
      <c r="N252" s="38"/>
      <c r="O252" s="38"/>
      <c r="P252" s="38"/>
      <c r="Q252" s="38"/>
      <c r="R252" s="4">
        <f t="shared" si="34"/>
        <v>7</v>
      </c>
      <c r="S252" s="25">
        <f t="shared" si="35"/>
        <v>6.3</v>
      </c>
      <c r="T252" s="38" t="s">
        <v>254</v>
      </c>
      <c r="U252" s="38"/>
      <c r="V252" s="38"/>
      <c r="W252" s="38">
        <v>1</v>
      </c>
      <c r="X252" s="46">
        <f t="shared" si="32"/>
        <v>0.1</v>
      </c>
      <c r="Y252" s="28">
        <f t="shared" si="33"/>
        <v>6.3999999999999995</v>
      </c>
    </row>
    <row r="253" spans="1:25">
      <c r="A253" s="1">
        <v>16</v>
      </c>
      <c r="B253" s="37">
        <v>2022200721</v>
      </c>
      <c r="C253" s="38" t="s">
        <v>684</v>
      </c>
      <c r="D253" s="38"/>
      <c r="E253" s="38"/>
      <c r="F253" s="38"/>
      <c r="G253" s="38"/>
      <c r="H253" s="38"/>
      <c r="I253" s="38"/>
      <c r="J253" s="38"/>
      <c r="K253" s="38"/>
      <c r="L253" s="38"/>
      <c r="M253" s="38"/>
      <c r="N253" s="38"/>
      <c r="O253" s="38"/>
      <c r="P253" s="38"/>
      <c r="Q253" s="38"/>
      <c r="R253" s="4">
        <f t="shared" si="34"/>
        <v>0</v>
      </c>
      <c r="S253" s="25">
        <f t="shared" si="35"/>
        <v>0</v>
      </c>
      <c r="T253" s="38"/>
      <c r="U253" s="38"/>
      <c r="V253" s="38" t="s">
        <v>685</v>
      </c>
      <c r="W253" s="38">
        <v>2</v>
      </c>
      <c r="X253" s="46">
        <f t="shared" si="32"/>
        <v>0.2</v>
      </c>
      <c r="Y253" s="28">
        <f t="shared" si="33"/>
        <v>0.2</v>
      </c>
    </row>
    <row r="254" spans="1:25" ht="42.75">
      <c r="A254" s="1">
        <v>17</v>
      </c>
      <c r="B254" s="36">
        <v>2022200698</v>
      </c>
      <c r="C254" s="25" t="s">
        <v>686</v>
      </c>
      <c r="D254" s="25"/>
      <c r="E254" s="25"/>
      <c r="F254" s="25"/>
      <c r="G254" s="25"/>
      <c r="H254" s="25"/>
      <c r="I254" s="25"/>
      <c r="J254" s="25"/>
      <c r="K254" s="25"/>
      <c r="L254" s="25"/>
      <c r="M254" s="25"/>
      <c r="N254" s="25"/>
      <c r="O254" s="25"/>
      <c r="P254" s="25" t="s">
        <v>687</v>
      </c>
      <c r="Q254" s="25">
        <v>5</v>
      </c>
      <c r="R254" s="4">
        <f t="shared" si="34"/>
        <v>5</v>
      </c>
      <c r="S254" s="25">
        <f t="shared" si="35"/>
        <v>4.5</v>
      </c>
      <c r="T254" s="25" t="s">
        <v>688</v>
      </c>
      <c r="U254" s="25" t="s">
        <v>689</v>
      </c>
      <c r="V254" s="25" t="s">
        <v>690</v>
      </c>
      <c r="W254" s="25">
        <v>10</v>
      </c>
      <c r="X254" s="46">
        <f t="shared" si="32"/>
        <v>1</v>
      </c>
      <c r="Y254" s="28">
        <f t="shared" si="33"/>
        <v>5.5</v>
      </c>
    </row>
    <row r="255" spans="1:25" ht="42.75">
      <c r="A255" s="1">
        <v>18</v>
      </c>
      <c r="B255" s="37">
        <v>2022200705</v>
      </c>
      <c r="C255" s="38" t="s">
        <v>691</v>
      </c>
      <c r="D255" s="38"/>
      <c r="E255" s="38"/>
      <c r="F255" s="38"/>
      <c r="G255" s="38"/>
      <c r="H255" s="38"/>
      <c r="I255" s="38"/>
      <c r="J255" s="38"/>
      <c r="K255" s="38"/>
      <c r="L255" s="38"/>
      <c r="M255" s="38"/>
      <c r="N255" s="38"/>
      <c r="O255" s="38"/>
      <c r="P255" s="38" t="s">
        <v>692</v>
      </c>
      <c r="Q255" s="38">
        <v>5</v>
      </c>
      <c r="R255" s="4">
        <f t="shared" si="34"/>
        <v>5</v>
      </c>
      <c r="S255" s="25">
        <f t="shared" si="35"/>
        <v>4.5</v>
      </c>
      <c r="T255" s="38" t="s">
        <v>693</v>
      </c>
      <c r="U255" s="38"/>
      <c r="V255" s="38" t="s">
        <v>694</v>
      </c>
      <c r="W255" s="38">
        <v>7</v>
      </c>
      <c r="X255" s="46">
        <f t="shared" si="32"/>
        <v>0.70000000000000007</v>
      </c>
      <c r="Y255" s="28">
        <f t="shared" si="33"/>
        <v>5.2</v>
      </c>
    </row>
    <row r="256" spans="1:25" ht="42.75">
      <c r="A256" s="1">
        <v>19</v>
      </c>
      <c r="B256" s="36">
        <v>2022200697</v>
      </c>
      <c r="C256" s="25" t="s">
        <v>695</v>
      </c>
      <c r="D256" s="25"/>
      <c r="E256" s="25"/>
      <c r="F256" s="25"/>
      <c r="G256" s="25"/>
      <c r="H256" s="25"/>
      <c r="I256" s="25"/>
      <c r="J256" s="25"/>
      <c r="K256" s="25"/>
      <c r="L256" s="25"/>
      <c r="M256" s="25"/>
      <c r="N256" s="25" t="s">
        <v>696</v>
      </c>
      <c r="O256" s="25">
        <v>3</v>
      </c>
      <c r="P256" s="25"/>
      <c r="Q256" s="25"/>
      <c r="R256" s="4">
        <f t="shared" si="34"/>
        <v>3</v>
      </c>
      <c r="S256" s="25">
        <f t="shared" si="35"/>
        <v>2.7</v>
      </c>
      <c r="T256" s="25" t="s">
        <v>397</v>
      </c>
      <c r="U256" s="25"/>
      <c r="V256" s="25" t="s">
        <v>697</v>
      </c>
      <c r="W256" s="25">
        <v>10</v>
      </c>
      <c r="X256" s="46">
        <f t="shared" si="32"/>
        <v>1</v>
      </c>
      <c r="Y256" s="28">
        <f t="shared" si="33"/>
        <v>3.7</v>
      </c>
    </row>
    <row r="257" spans="1:26" ht="57">
      <c r="A257" s="1">
        <v>20</v>
      </c>
      <c r="B257" s="37">
        <v>2022200704</v>
      </c>
      <c r="C257" s="38" t="s">
        <v>698</v>
      </c>
      <c r="D257" s="38"/>
      <c r="E257" s="38"/>
      <c r="F257" s="38"/>
      <c r="G257" s="38"/>
      <c r="H257" s="38"/>
      <c r="I257" s="38"/>
      <c r="J257" s="38"/>
      <c r="K257" s="38"/>
      <c r="L257" s="38"/>
      <c r="M257" s="38"/>
      <c r="N257" s="38"/>
      <c r="O257" s="38"/>
      <c r="P257" s="38"/>
      <c r="Q257" s="38"/>
      <c r="R257" s="4"/>
      <c r="S257" s="25"/>
      <c r="T257" s="38" t="s">
        <v>699</v>
      </c>
      <c r="U257" s="38" t="s">
        <v>700</v>
      </c>
      <c r="V257" s="38" t="s">
        <v>701</v>
      </c>
      <c r="W257" s="38">
        <v>10</v>
      </c>
      <c r="X257" s="46">
        <f t="shared" si="32"/>
        <v>1</v>
      </c>
      <c r="Y257" s="28">
        <f t="shared" si="33"/>
        <v>1</v>
      </c>
    </row>
    <row r="258" spans="1:26">
      <c r="A258" s="1">
        <v>21</v>
      </c>
      <c r="B258" s="37">
        <v>2022200712</v>
      </c>
      <c r="C258" s="38" t="s">
        <v>702</v>
      </c>
      <c r="D258" s="38"/>
      <c r="E258" s="38"/>
      <c r="F258" s="38"/>
      <c r="G258" s="38"/>
      <c r="H258" s="38"/>
      <c r="I258" s="38"/>
      <c r="J258" s="38"/>
      <c r="K258" s="38"/>
      <c r="L258" s="38"/>
      <c r="M258" s="38"/>
      <c r="N258" s="38"/>
      <c r="O258" s="38"/>
      <c r="P258" s="38"/>
      <c r="Q258" s="38"/>
      <c r="R258" s="4"/>
      <c r="S258" s="25"/>
      <c r="T258" s="38" t="s">
        <v>166</v>
      </c>
      <c r="U258" s="38"/>
      <c r="V258" s="38"/>
      <c r="W258" s="38">
        <v>2</v>
      </c>
      <c r="X258" s="46">
        <f t="shared" si="32"/>
        <v>0.2</v>
      </c>
      <c r="Y258" s="28">
        <f t="shared" si="33"/>
        <v>0.2</v>
      </c>
    </row>
    <row r="259" spans="1:26" ht="399">
      <c r="A259" s="1">
        <v>22</v>
      </c>
      <c r="B259" s="37">
        <v>2022200779</v>
      </c>
      <c r="C259" s="47" t="s">
        <v>703</v>
      </c>
      <c r="D259" s="38"/>
      <c r="E259" s="38"/>
      <c r="F259" s="38"/>
      <c r="G259" s="38"/>
      <c r="H259" s="38"/>
      <c r="I259" s="38"/>
      <c r="J259" s="38"/>
      <c r="K259" s="38"/>
      <c r="L259" s="38" t="s">
        <v>704</v>
      </c>
      <c r="M259" s="38">
        <v>39.25</v>
      </c>
      <c r="N259" s="38"/>
      <c r="O259" s="38"/>
      <c r="P259" s="38"/>
      <c r="Q259" s="38"/>
      <c r="R259" s="4">
        <f t="shared" ref="R259:R264" si="36">E259+G259+I259+K259+M259+O259+Q259</f>
        <v>39.25</v>
      </c>
      <c r="S259" s="25">
        <f t="shared" ref="S259:S264" si="37">R259*0.9</f>
        <v>35.325000000000003</v>
      </c>
      <c r="T259" s="38"/>
      <c r="U259" s="38"/>
      <c r="V259" s="38"/>
      <c r="W259" s="38"/>
      <c r="X259" s="46">
        <v>0</v>
      </c>
      <c r="Y259" s="28">
        <f t="shared" si="33"/>
        <v>35.325000000000003</v>
      </c>
    </row>
    <row r="260" spans="1:26" ht="57">
      <c r="A260" s="1">
        <v>23</v>
      </c>
      <c r="B260" s="37">
        <v>2022200784</v>
      </c>
      <c r="C260" s="38" t="s">
        <v>705</v>
      </c>
      <c r="D260" s="38"/>
      <c r="E260" s="38"/>
      <c r="F260" s="38"/>
      <c r="G260" s="38"/>
      <c r="H260" s="38"/>
      <c r="I260" s="38"/>
      <c r="J260" s="38"/>
      <c r="K260" s="38"/>
      <c r="L260" s="38"/>
      <c r="M260" s="38"/>
      <c r="N260" s="38" t="s">
        <v>706</v>
      </c>
      <c r="O260" s="38">
        <v>3</v>
      </c>
      <c r="P260" s="38" t="s">
        <v>707</v>
      </c>
      <c r="Q260" s="38">
        <v>30</v>
      </c>
      <c r="R260" s="4">
        <f t="shared" si="36"/>
        <v>33</v>
      </c>
      <c r="S260" s="25">
        <f t="shared" si="37"/>
        <v>29.7</v>
      </c>
      <c r="T260" s="38"/>
      <c r="U260" s="38"/>
      <c r="V260" s="38" t="s">
        <v>708</v>
      </c>
      <c r="W260" s="38">
        <v>4</v>
      </c>
      <c r="X260" s="46">
        <f>W260*0.1</f>
        <v>0.4</v>
      </c>
      <c r="Y260" s="28">
        <f t="shared" si="33"/>
        <v>30.099999999999998</v>
      </c>
    </row>
    <row r="261" spans="1:26" ht="99.75">
      <c r="A261" s="1">
        <v>24</v>
      </c>
      <c r="B261" s="37">
        <v>2022200783</v>
      </c>
      <c r="C261" s="38" t="s">
        <v>709</v>
      </c>
      <c r="D261" s="38" t="s">
        <v>710</v>
      </c>
      <c r="E261" s="38">
        <v>7.5</v>
      </c>
      <c r="F261" s="38"/>
      <c r="G261" s="38"/>
      <c r="H261" s="38"/>
      <c r="I261" s="38"/>
      <c r="J261" s="38"/>
      <c r="K261" s="38"/>
      <c r="L261" s="38" t="s">
        <v>711</v>
      </c>
      <c r="M261" s="38">
        <v>2.25</v>
      </c>
      <c r="N261" s="38"/>
      <c r="O261" s="38"/>
      <c r="P261" s="38"/>
      <c r="Q261" s="38"/>
      <c r="R261" s="4">
        <f t="shared" si="36"/>
        <v>9.75</v>
      </c>
      <c r="S261" s="25">
        <f t="shared" si="37"/>
        <v>8.7750000000000004</v>
      </c>
      <c r="T261" s="38"/>
      <c r="U261" s="38"/>
      <c r="V261" s="38"/>
      <c r="W261" s="38"/>
      <c r="X261" s="46">
        <f>W261*0.1</f>
        <v>0</v>
      </c>
      <c r="Y261" s="28">
        <f t="shared" si="33"/>
        <v>8.7750000000000004</v>
      </c>
    </row>
    <row r="262" spans="1:26" ht="128.25">
      <c r="A262" s="1">
        <v>25</v>
      </c>
      <c r="B262" s="37">
        <v>2022200782</v>
      </c>
      <c r="C262" s="38" t="s">
        <v>712</v>
      </c>
      <c r="D262" s="38"/>
      <c r="E262" s="38"/>
      <c r="F262" s="38"/>
      <c r="G262" s="38"/>
      <c r="H262" s="38"/>
      <c r="I262" s="38"/>
      <c r="J262" s="38"/>
      <c r="K262" s="38"/>
      <c r="L262" s="38" t="s">
        <v>713</v>
      </c>
      <c r="M262" s="38">
        <v>4</v>
      </c>
      <c r="N262" s="38"/>
      <c r="O262" s="38"/>
      <c r="P262" s="38" t="s">
        <v>714</v>
      </c>
      <c r="Q262" s="38">
        <v>5</v>
      </c>
      <c r="R262" s="4">
        <f t="shared" si="36"/>
        <v>9</v>
      </c>
      <c r="S262" s="25">
        <f t="shared" si="37"/>
        <v>8.1</v>
      </c>
      <c r="T262" s="38"/>
      <c r="U262" s="38"/>
      <c r="V262" s="38"/>
      <c r="W262" s="38"/>
      <c r="X262" s="46">
        <f>W262*0.1</f>
        <v>0</v>
      </c>
      <c r="Y262" s="28">
        <f t="shared" si="33"/>
        <v>8.1</v>
      </c>
    </row>
    <row r="263" spans="1:26" ht="61.5" customHeight="1">
      <c r="A263" s="1">
        <v>26</v>
      </c>
      <c r="B263" s="37">
        <v>2022200781</v>
      </c>
      <c r="C263" s="38" t="s">
        <v>715</v>
      </c>
      <c r="D263" s="38"/>
      <c r="E263" s="38"/>
      <c r="F263" s="38"/>
      <c r="G263" s="38"/>
      <c r="H263" s="38"/>
      <c r="I263" s="38"/>
      <c r="J263" s="38"/>
      <c r="K263" s="38"/>
      <c r="L263" s="38"/>
      <c r="M263" s="38"/>
      <c r="N263" s="38"/>
      <c r="O263" s="38"/>
      <c r="P263" s="38" t="s">
        <v>692</v>
      </c>
      <c r="Q263" s="38">
        <v>5</v>
      </c>
      <c r="R263" s="4">
        <f t="shared" si="36"/>
        <v>5</v>
      </c>
      <c r="S263" s="25">
        <f t="shared" si="37"/>
        <v>4.5</v>
      </c>
      <c r="T263" s="38"/>
      <c r="U263" s="38"/>
      <c r="V263" s="38" t="s">
        <v>716</v>
      </c>
      <c r="W263" s="38">
        <v>10</v>
      </c>
      <c r="X263" s="46">
        <f>W263*0.1</f>
        <v>1</v>
      </c>
      <c r="Y263" s="28">
        <f t="shared" si="33"/>
        <v>5.5</v>
      </c>
    </row>
    <row r="264" spans="1:26" ht="42.75">
      <c r="A264" s="1">
        <v>27</v>
      </c>
      <c r="B264" s="37">
        <v>2022200780</v>
      </c>
      <c r="C264" s="38" t="s">
        <v>717</v>
      </c>
      <c r="D264" s="38"/>
      <c r="E264" s="38"/>
      <c r="F264" s="38"/>
      <c r="G264" s="38"/>
      <c r="H264" s="38"/>
      <c r="I264" s="38"/>
      <c r="J264" s="38"/>
      <c r="K264" s="38"/>
      <c r="L264" s="38"/>
      <c r="M264" s="38"/>
      <c r="N264" s="38"/>
      <c r="O264" s="38"/>
      <c r="P264" s="38" t="s">
        <v>692</v>
      </c>
      <c r="Q264" s="38">
        <v>5</v>
      </c>
      <c r="R264" s="4">
        <f t="shared" si="36"/>
        <v>5</v>
      </c>
      <c r="S264" s="25">
        <f t="shared" si="37"/>
        <v>4.5</v>
      </c>
      <c r="T264" s="38"/>
      <c r="U264" s="38"/>
      <c r="V264" s="38"/>
      <c r="W264" s="38"/>
      <c r="X264" s="46">
        <f>W264*0.1</f>
        <v>0</v>
      </c>
      <c r="Y264" s="28">
        <f t="shared" si="33"/>
        <v>4.5</v>
      </c>
    </row>
    <row r="265" spans="1:26" ht="17.100000000000001" customHeight="1"/>
    <row r="266" spans="1:26" ht="17.100000000000001" customHeight="1"/>
    <row r="267" spans="1:26" ht="17.100000000000001" customHeight="1"/>
    <row r="268" spans="1:26">
      <c r="A268" s="60" t="s">
        <v>0</v>
      </c>
      <c r="B268" s="60" t="s">
        <v>1</v>
      </c>
      <c r="C268" s="60" t="s">
        <v>2</v>
      </c>
      <c r="D268" s="70" t="s">
        <v>3</v>
      </c>
      <c r="E268" s="71"/>
      <c r="F268" s="71"/>
      <c r="G268" s="71"/>
      <c r="H268" s="71"/>
      <c r="I268" s="71"/>
      <c r="J268" s="71"/>
      <c r="K268" s="71"/>
      <c r="L268" s="71"/>
      <c r="M268" s="71"/>
      <c r="N268" s="71"/>
      <c r="O268" s="71"/>
      <c r="P268" s="71"/>
      <c r="Q268" s="72"/>
      <c r="R268" s="64" t="s">
        <v>4</v>
      </c>
      <c r="S268" s="59" t="s">
        <v>5</v>
      </c>
      <c r="T268" s="60" t="s">
        <v>6</v>
      </c>
      <c r="U268" s="60"/>
      <c r="V268" s="60"/>
      <c r="W268" s="64" t="s">
        <v>7</v>
      </c>
      <c r="X268" s="59" t="s">
        <v>8</v>
      </c>
      <c r="Y268" s="59" t="s">
        <v>9</v>
      </c>
      <c r="Z268" s="58" t="s">
        <v>718</v>
      </c>
    </row>
    <row r="269" spans="1:26">
      <c r="A269" s="60"/>
      <c r="B269" s="60"/>
      <c r="C269" s="60"/>
      <c r="D269" s="3" t="s">
        <v>11</v>
      </c>
      <c r="E269" s="48" t="s">
        <v>12</v>
      </c>
      <c r="F269" s="3" t="s">
        <v>13</v>
      </c>
      <c r="G269" s="48" t="s">
        <v>12</v>
      </c>
      <c r="H269" s="3" t="s">
        <v>14</v>
      </c>
      <c r="I269" s="48" t="s">
        <v>12</v>
      </c>
      <c r="J269" s="3" t="s">
        <v>15</v>
      </c>
      <c r="K269" s="48" t="s">
        <v>12</v>
      </c>
      <c r="L269" s="3" t="s">
        <v>16</v>
      </c>
      <c r="M269" s="48" t="s">
        <v>12</v>
      </c>
      <c r="N269" s="3" t="s">
        <v>17</v>
      </c>
      <c r="O269" s="48" t="s">
        <v>12</v>
      </c>
      <c r="P269" s="3" t="s">
        <v>18</v>
      </c>
      <c r="Q269" s="48" t="s">
        <v>12</v>
      </c>
      <c r="R269" s="65"/>
      <c r="S269" s="59"/>
      <c r="T269" s="3" t="s">
        <v>19</v>
      </c>
      <c r="U269" s="3" t="s">
        <v>20</v>
      </c>
      <c r="V269" s="3" t="s">
        <v>21</v>
      </c>
      <c r="W269" s="65"/>
      <c r="X269" s="59"/>
      <c r="Y269" s="59"/>
      <c r="Z269" s="58"/>
    </row>
    <row r="270" spans="1:26" ht="57">
      <c r="A270" s="13">
        <v>1</v>
      </c>
      <c r="B270" s="13">
        <v>2022200683</v>
      </c>
      <c r="C270" s="13" t="s">
        <v>719</v>
      </c>
      <c r="D270" s="13"/>
      <c r="E270" s="28"/>
      <c r="F270" s="13"/>
      <c r="G270" s="28"/>
      <c r="H270" s="13"/>
      <c r="I270" s="28"/>
      <c r="J270" s="13"/>
      <c r="K270" s="28"/>
      <c r="L270" s="13"/>
      <c r="M270" s="28"/>
      <c r="N270" s="13"/>
      <c r="O270" s="28"/>
      <c r="P270" s="13" t="s">
        <v>720</v>
      </c>
      <c r="Q270" s="28">
        <v>10</v>
      </c>
      <c r="R270" s="28">
        <f>Q270+O270+M270+K270+I270+G270+E270</f>
        <v>10</v>
      </c>
      <c r="S270" s="28">
        <f>R270*0.9</f>
        <v>9</v>
      </c>
      <c r="T270" s="13" t="s">
        <v>721</v>
      </c>
      <c r="U270" s="13" t="s">
        <v>722</v>
      </c>
      <c r="V270" s="13" t="s">
        <v>723</v>
      </c>
      <c r="W270" s="28">
        <v>10</v>
      </c>
      <c r="X270" s="28">
        <f>W270*0.1</f>
        <v>1</v>
      </c>
      <c r="Y270" s="28">
        <f>X270+S270</f>
        <v>10</v>
      </c>
    </row>
    <row r="271" spans="1:26" ht="42.75">
      <c r="A271" s="13">
        <v>2</v>
      </c>
      <c r="B271" s="13">
        <v>2022200684</v>
      </c>
      <c r="C271" s="13" t="s">
        <v>724</v>
      </c>
      <c r="D271" s="13"/>
      <c r="E271" s="28"/>
      <c r="F271" s="13"/>
      <c r="G271" s="28"/>
      <c r="H271" s="13"/>
      <c r="I271" s="28"/>
      <c r="J271" s="13"/>
      <c r="K271" s="28"/>
      <c r="L271" s="13"/>
      <c r="M271" s="28"/>
      <c r="N271" s="13"/>
      <c r="O271" s="28"/>
      <c r="P271" s="13" t="s">
        <v>725</v>
      </c>
      <c r="Q271" s="28">
        <v>10</v>
      </c>
      <c r="R271" s="28">
        <f>Q271+O271+M271+K271+I271+G271+E271</f>
        <v>10</v>
      </c>
      <c r="S271" s="28">
        <f>R271*0.9</f>
        <v>9</v>
      </c>
      <c r="T271" s="13"/>
      <c r="U271" s="13"/>
      <c r="V271" s="13"/>
      <c r="W271" s="28"/>
      <c r="X271" s="28"/>
      <c r="Y271" s="28">
        <f>X271+S271</f>
        <v>9</v>
      </c>
    </row>
    <row r="272" spans="1:26" ht="28.5">
      <c r="A272" s="13">
        <v>3</v>
      </c>
      <c r="B272" s="13">
        <v>2022200686</v>
      </c>
      <c r="C272" s="13" t="s">
        <v>726</v>
      </c>
      <c r="D272" s="13"/>
      <c r="E272" s="28"/>
      <c r="F272" s="13"/>
      <c r="G272" s="28"/>
      <c r="H272" s="13"/>
      <c r="I272" s="28"/>
      <c r="J272" s="13"/>
      <c r="K272" s="28"/>
      <c r="L272" s="13"/>
      <c r="M272" s="28"/>
      <c r="N272" s="13"/>
      <c r="O272" s="28"/>
      <c r="P272" s="1"/>
      <c r="Q272" s="28"/>
      <c r="R272" s="28"/>
      <c r="S272" s="28"/>
      <c r="T272" s="13" t="s">
        <v>727</v>
      </c>
      <c r="U272" s="13" t="s">
        <v>728</v>
      </c>
      <c r="V272" s="13" t="s">
        <v>729</v>
      </c>
      <c r="W272" s="28">
        <v>8</v>
      </c>
      <c r="X272" s="28">
        <f>W272*0.1</f>
        <v>0.8</v>
      </c>
      <c r="Y272" s="28">
        <f>X272+S272</f>
        <v>0.8</v>
      </c>
    </row>
    <row r="273" spans="1:25" ht="42.75">
      <c r="A273" s="13">
        <v>4</v>
      </c>
      <c r="B273" s="4">
        <v>2022200688</v>
      </c>
      <c r="C273" s="4" t="s">
        <v>730</v>
      </c>
      <c r="D273" s="4"/>
      <c r="E273" s="29"/>
      <c r="F273" s="4"/>
      <c r="G273" s="29"/>
      <c r="H273" s="4"/>
      <c r="I273" s="29"/>
      <c r="J273" s="4"/>
      <c r="K273" s="29"/>
      <c r="L273" s="4"/>
      <c r="M273" s="29"/>
      <c r="N273" s="4"/>
      <c r="O273" s="29"/>
      <c r="P273" s="13" t="s">
        <v>731</v>
      </c>
      <c r="Q273" s="29">
        <v>10</v>
      </c>
      <c r="R273" s="28">
        <f>Q273+O273+M273+K273+I273+G273+E273</f>
        <v>10</v>
      </c>
      <c r="S273" s="28">
        <f>R273*0.9</f>
        <v>9</v>
      </c>
      <c r="T273" s="13"/>
      <c r="U273" s="13"/>
      <c r="V273" s="13" t="s">
        <v>723</v>
      </c>
      <c r="W273" s="29">
        <v>3</v>
      </c>
      <c r="X273" s="28">
        <f>W273*0.1</f>
        <v>0.30000000000000004</v>
      </c>
      <c r="Y273" s="28">
        <f>X273+S273</f>
        <v>9.3000000000000007</v>
      </c>
    </row>
    <row r="274" spans="1:25">
      <c r="A274" s="13">
        <v>5</v>
      </c>
      <c r="B274" s="16">
        <v>2022200689</v>
      </c>
      <c r="C274" s="16" t="s">
        <v>732</v>
      </c>
      <c r="D274" s="49"/>
      <c r="E274" s="50"/>
      <c r="F274" s="49"/>
      <c r="G274" s="50"/>
      <c r="H274" s="49"/>
      <c r="I274" s="50"/>
      <c r="J274" s="49"/>
      <c r="K274" s="50"/>
      <c r="L274" s="49"/>
      <c r="M274" s="50"/>
      <c r="N274" s="49"/>
      <c r="O274" s="50"/>
      <c r="P274" s="49"/>
      <c r="Q274" s="50"/>
      <c r="R274" s="28"/>
      <c r="S274" s="28"/>
      <c r="T274" s="49"/>
      <c r="U274" s="49"/>
      <c r="V274" s="49"/>
      <c r="W274" s="50"/>
      <c r="X274" s="28"/>
      <c r="Y274" s="28"/>
    </row>
    <row r="275" spans="1:25" ht="131.25" customHeight="1">
      <c r="A275" s="13">
        <v>6</v>
      </c>
      <c r="B275" s="13">
        <v>2022200690</v>
      </c>
      <c r="C275" s="13" t="s">
        <v>733</v>
      </c>
      <c r="D275" s="13"/>
      <c r="E275" s="28"/>
      <c r="F275" s="13"/>
      <c r="G275" s="28"/>
      <c r="H275" s="13"/>
      <c r="I275" s="28"/>
      <c r="J275" s="13"/>
      <c r="K275" s="28"/>
      <c r="L275" s="13"/>
      <c r="M275" s="28"/>
      <c r="N275" s="13" t="s">
        <v>506</v>
      </c>
      <c r="O275" s="4">
        <v>3</v>
      </c>
      <c r="P275" s="13" t="s">
        <v>734</v>
      </c>
      <c r="Q275" s="28">
        <v>5</v>
      </c>
      <c r="R275" s="28">
        <f>Q275+O275+M275+K275+I275+G275+E275</f>
        <v>8</v>
      </c>
      <c r="S275" s="28">
        <f>R275*0.9</f>
        <v>7.2</v>
      </c>
      <c r="T275" s="13" t="s">
        <v>735</v>
      </c>
      <c r="U275" s="13" t="s">
        <v>736</v>
      </c>
      <c r="V275" s="13"/>
      <c r="W275" s="28">
        <v>10</v>
      </c>
      <c r="X275" s="28">
        <f t="shared" ref="X275:X282" si="38">W275*0.1</f>
        <v>1</v>
      </c>
      <c r="Y275" s="28">
        <f t="shared" ref="Y275:Y292" si="39">X275+S275</f>
        <v>8.1999999999999993</v>
      </c>
    </row>
    <row r="276" spans="1:25" ht="57">
      <c r="A276" s="13">
        <v>7</v>
      </c>
      <c r="B276" s="13">
        <v>2022200753</v>
      </c>
      <c r="C276" s="13" t="s">
        <v>737</v>
      </c>
      <c r="D276" s="16" t="s">
        <v>738</v>
      </c>
      <c r="E276" s="28">
        <v>10</v>
      </c>
      <c r="F276" s="13"/>
      <c r="G276" s="28"/>
      <c r="H276" s="13"/>
      <c r="I276" s="28"/>
      <c r="J276" s="13"/>
      <c r="K276" s="28"/>
      <c r="L276" s="13"/>
      <c r="M276" s="28"/>
      <c r="N276" s="13"/>
      <c r="O276" s="28"/>
      <c r="P276" s="13" t="s">
        <v>739</v>
      </c>
      <c r="Q276" s="28">
        <v>10</v>
      </c>
      <c r="R276" s="28">
        <f>Q276+O276+M276+K276+I276+G276+E276</f>
        <v>20</v>
      </c>
      <c r="S276" s="28">
        <f>R276*0.9</f>
        <v>18</v>
      </c>
      <c r="T276" s="13"/>
      <c r="U276" s="13"/>
      <c r="V276" s="13" t="s">
        <v>740</v>
      </c>
      <c r="W276" s="28">
        <v>3</v>
      </c>
      <c r="X276" s="28">
        <f t="shared" si="38"/>
        <v>0.30000000000000004</v>
      </c>
      <c r="Y276" s="28">
        <f t="shared" si="39"/>
        <v>18.3</v>
      </c>
    </row>
    <row r="277" spans="1:25" ht="57">
      <c r="A277" s="13">
        <v>8</v>
      </c>
      <c r="B277" s="13">
        <v>2022200755</v>
      </c>
      <c r="C277" s="13" t="s">
        <v>741</v>
      </c>
      <c r="D277" s="13"/>
      <c r="E277" s="28"/>
      <c r="F277" s="13"/>
      <c r="G277" s="28"/>
      <c r="H277" s="13"/>
      <c r="I277" s="28"/>
      <c r="J277" s="13"/>
      <c r="K277" s="28"/>
      <c r="L277" s="13"/>
      <c r="M277" s="28"/>
      <c r="N277" s="13"/>
      <c r="O277" s="28"/>
      <c r="P277" s="13"/>
      <c r="Q277" s="28"/>
      <c r="R277" s="28"/>
      <c r="S277" s="28"/>
      <c r="T277" s="13" t="s">
        <v>742</v>
      </c>
      <c r="U277" s="13" t="s">
        <v>743</v>
      </c>
      <c r="V277" s="13" t="s">
        <v>744</v>
      </c>
      <c r="W277" s="28">
        <v>10</v>
      </c>
      <c r="X277" s="28">
        <f t="shared" si="38"/>
        <v>1</v>
      </c>
      <c r="Y277" s="28">
        <f t="shared" si="39"/>
        <v>1</v>
      </c>
    </row>
    <row r="278" spans="1:25" ht="57">
      <c r="A278" s="13">
        <v>9</v>
      </c>
      <c r="B278" s="13">
        <v>2022200756</v>
      </c>
      <c r="C278" s="13" t="s">
        <v>745</v>
      </c>
      <c r="D278" s="13" t="s">
        <v>746</v>
      </c>
      <c r="E278" s="28">
        <v>7</v>
      </c>
      <c r="F278" s="13"/>
      <c r="G278" s="28"/>
      <c r="H278" s="13"/>
      <c r="I278" s="28"/>
      <c r="J278" s="13"/>
      <c r="K278" s="28"/>
      <c r="L278" s="13"/>
      <c r="M278" s="28"/>
      <c r="N278" s="13"/>
      <c r="O278" s="28"/>
      <c r="P278" s="13" t="s">
        <v>117</v>
      </c>
      <c r="Q278" s="28">
        <v>15</v>
      </c>
      <c r="R278" s="28">
        <f>Q278+O278+M278+K278+I278+G278+E278</f>
        <v>22</v>
      </c>
      <c r="S278" s="28">
        <f>R278*0.9</f>
        <v>19.8</v>
      </c>
      <c r="T278" s="13"/>
      <c r="U278" s="13"/>
      <c r="V278" s="13" t="s">
        <v>747</v>
      </c>
      <c r="W278" s="28">
        <v>4</v>
      </c>
      <c r="X278" s="28">
        <f t="shared" si="38"/>
        <v>0.4</v>
      </c>
      <c r="Y278" s="28">
        <f t="shared" si="39"/>
        <v>20.2</v>
      </c>
    </row>
    <row r="279" spans="1:25" ht="28.5">
      <c r="A279" s="13">
        <v>10</v>
      </c>
      <c r="B279" s="13">
        <v>2022200757</v>
      </c>
      <c r="C279" s="13" t="s">
        <v>748</v>
      </c>
      <c r="D279" s="13"/>
      <c r="E279" s="28"/>
      <c r="F279" s="13"/>
      <c r="G279" s="28"/>
      <c r="H279" s="13"/>
      <c r="I279" s="28"/>
      <c r="J279" s="13"/>
      <c r="K279" s="28"/>
      <c r="L279" s="13"/>
      <c r="M279" s="28"/>
      <c r="N279" s="13"/>
      <c r="O279" s="28"/>
      <c r="P279" s="13"/>
      <c r="Q279" s="28"/>
      <c r="R279" s="28"/>
      <c r="S279" s="28"/>
      <c r="T279" s="13" t="s">
        <v>749</v>
      </c>
      <c r="U279" s="13"/>
      <c r="V279" s="13"/>
      <c r="W279" s="28">
        <v>2</v>
      </c>
      <c r="X279" s="28">
        <f t="shared" si="38"/>
        <v>0.2</v>
      </c>
      <c r="Y279" s="28">
        <f t="shared" si="39"/>
        <v>0.2</v>
      </c>
    </row>
    <row r="280" spans="1:25" ht="57">
      <c r="A280" s="13">
        <v>11</v>
      </c>
      <c r="B280" s="13">
        <v>2022200758</v>
      </c>
      <c r="C280" s="13" t="s">
        <v>750</v>
      </c>
      <c r="D280" s="13"/>
      <c r="E280" s="28"/>
      <c r="F280" s="13"/>
      <c r="G280" s="28"/>
      <c r="H280" s="13"/>
      <c r="I280" s="28"/>
      <c r="J280" s="13"/>
      <c r="K280" s="28"/>
      <c r="L280" s="13"/>
      <c r="M280" s="28"/>
      <c r="N280" s="13"/>
      <c r="O280" s="28"/>
      <c r="P280" s="13" t="s">
        <v>751</v>
      </c>
      <c r="Q280" s="28">
        <v>10</v>
      </c>
      <c r="R280" s="28">
        <f t="shared" ref="R280:R287" si="40">Q280+O280+M280+K280+I280+G280+E280</f>
        <v>10</v>
      </c>
      <c r="S280" s="28">
        <f t="shared" ref="S280:S287" si="41">R280*0.9</f>
        <v>9</v>
      </c>
      <c r="T280" s="13"/>
      <c r="U280" s="13" t="s">
        <v>752</v>
      </c>
      <c r="V280" s="13" t="s">
        <v>753</v>
      </c>
      <c r="W280" s="28">
        <v>7</v>
      </c>
      <c r="X280" s="28">
        <f t="shared" si="38"/>
        <v>0.70000000000000007</v>
      </c>
      <c r="Y280" s="28">
        <f t="shared" si="39"/>
        <v>9.6999999999999993</v>
      </c>
    </row>
    <row r="281" spans="1:25" ht="128.25">
      <c r="A281" s="13">
        <v>12</v>
      </c>
      <c r="B281" s="13">
        <v>2022200759</v>
      </c>
      <c r="C281" s="13" t="s">
        <v>754</v>
      </c>
      <c r="D281" s="13" t="s">
        <v>755</v>
      </c>
      <c r="E281" s="28">
        <v>12.5</v>
      </c>
      <c r="F281" s="13"/>
      <c r="G281" s="28"/>
      <c r="H281" s="13"/>
      <c r="I281" s="28"/>
      <c r="J281" s="13"/>
      <c r="K281" s="28"/>
      <c r="L281" s="13"/>
      <c r="M281" s="28"/>
      <c r="N281" s="13" t="s">
        <v>756</v>
      </c>
      <c r="O281" s="28">
        <v>3</v>
      </c>
      <c r="P281" s="13"/>
      <c r="Q281" s="28"/>
      <c r="R281" s="28">
        <f t="shared" si="40"/>
        <v>15.5</v>
      </c>
      <c r="S281" s="28">
        <f t="shared" si="41"/>
        <v>13.950000000000001</v>
      </c>
      <c r="T281" s="13"/>
      <c r="U281" s="13" t="s">
        <v>757</v>
      </c>
      <c r="V281" s="13"/>
      <c r="W281" s="28">
        <v>8</v>
      </c>
      <c r="X281" s="28">
        <f t="shared" si="38"/>
        <v>0.8</v>
      </c>
      <c r="Y281" s="28">
        <f t="shared" si="39"/>
        <v>14.750000000000002</v>
      </c>
    </row>
    <row r="282" spans="1:25" s="1" customFormat="1" ht="85.5">
      <c r="A282" s="13">
        <v>13</v>
      </c>
      <c r="B282" s="13">
        <v>2022200760</v>
      </c>
      <c r="C282" s="13" t="s">
        <v>758</v>
      </c>
      <c r="D282" s="13" t="s">
        <v>759</v>
      </c>
      <c r="E282" s="28">
        <v>35</v>
      </c>
      <c r="F282" s="13"/>
      <c r="G282" s="28"/>
      <c r="H282" s="13"/>
      <c r="I282" s="28"/>
      <c r="J282" s="13"/>
      <c r="K282" s="28"/>
      <c r="L282" s="13"/>
      <c r="M282" s="28"/>
      <c r="N282" s="13"/>
      <c r="O282" s="28"/>
      <c r="Q282" s="28"/>
      <c r="R282" s="28">
        <f t="shared" si="40"/>
        <v>35</v>
      </c>
      <c r="S282" s="28">
        <f t="shared" si="41"/>
        <v>31.5</v>
      </c>
      <c r="T282" s="13"/>
      <c r="U282" s="13"/>
      <c r="V282" s="13" t="s">
        <v>760</v>
      </c>
      <c r="W282" s="28">
        <v>4</v>
      </c>
      <c r="X282" s="28">
        <f t="shared" si="38"/>
        <v>0.4</v>
      </c>
      <c r="Y282" s="28">
        <f t="shared" si="39"/>
        <v>31.9</v>
      </c>
    </row>
    <row r="283" spans="1:25" ht="71.25">
      <c r="A283" s="13">
        <v>14</v>
      </c>
      <c r="B283" s="13">
        <v>2022200762</v>
      </c>
      <c r="C283" s="13" t="s">
        <v>761</v>
      </c>
      <c r="D283" s="13" t="s">
        <v>762</v>
      </c>
      <c r="E283" s="28">
        <v>35</v>
      </c>
      <c r="F283" s="13"/>
      <c r="G283" s="28"/>
      <c r="H283" s="13"/>
      <c r="I283" s="28"/>
      <c r="J283" s="13"/>
      <c r="K283" s="28"/>
      <c r="L283" s="13"/>
      <c r="M283" s="28"/>
      <c r="N283" s="13"/>
      <c r="O283" s="28"/>
      <c r="P283" s="13"/>
      <c r="Q283" s="28"/>
      <c r="R283" s="28">
        <f t="shared" si="40"/>
        <v>35</v>
      </c>
      <c r="S283" s="28">
        <f t="shared" si="41"/>
        <v>31.5</v>
      </c>
      <c r="T283" s="13"/>
      <c r="U283" s="13"/>
      <c r="V283" s="13"/>
      <c r="W283" s="28"/>
      <c r="X283" s="28"/>
      <c r="Y283" s="28">
        <f t="shared" si="39"/>
        <v>31.5</v>
      </c>
    </row>
    <row r="284" spans="1:25" ht="114">
      <c r="A284" s="13">
        <v>15</v>
      </c>
      <c r="B284" s="13">
        <v>2022200767</v>
      </c>
      <c r="C284" s="13" t="s">
        <v>763</v>
      </c>
      <c r="D284" s="13" t="s">
        <v>764</v>
      </c>
      <c r="E284" s="28">
        <v>37.5</v>
      </c>
      <c r="F284" s="13"/>
      <c r="G284" s="28"/>
      <c r="H284" s="13"/>
      <c r="I284" s="28"/>
      <c r="J284" s="13"/>
      <c r="K284" s="28"/>
      <c r="L284" s="13"/>
      <c r="M284" s="28"/>
      <c r="N284" s="13"/>
      <c r="O284" s="28"/>
      <c r="P284" s="13"/>
      <c r="Q284" s="28"/>
      <c r="R284" s="28">
        <f t="shared" si="40"/>
        <v>37.5</v>
      </c>
      <c r="S284" s="28">
        <f t="shared" si="41"/>
        <v>33.75</v>
      </c>
      <c r="T284" s="13"/>
      <c r="U284" s="13"/>
      <c r="V284" s="13"/>
      <c r="W284" s="28"/>
      <c r="X284" s="28"/>
      <c r="Y284" s="28">
        <f t="shared" si="39"/>
        <v>33.75</v>
      </c>
    </row>
    <row r="285" spans="1:25" ht="42.75">
      <c r="A285" s="13">
        <v>16</v>
      </c>
      <c r="B285" s="13">
        <v>2022200769</v>
      </c>
      <c r="C285" s="13" t="s">
        <v>765</v>
      </c>
      <c r="D285" s="13"/>
      <c r="E285" s="28"/>
      <c r="F285" s="13"/>
      <c r="G285" s="28"/>
      <c r="H285" s="13"/>
      <c r="I285" s="28"/>
      <c r="J285" s="13"/>
      <c r="K285" s="28"/>
      <c r="L285" s="13"/>
      <c r="M285" s="28"/>
      <c r="N285" s="13"/>
      <c r="O285" s="28"/>
      <c r="P285" s="13" t="s">
        <v>766</v>
      </c>
      <c r="Q285" s="28">
        <v>5</v>
      </c>
      <c r="R285" s="28">
        <f t="shared" si="40"/>
        <v>5</v>
      </c>
      <c r="S285" s="28">
        <f t="shared" si="41"/>
        <v>4.5</v>
      </c>
      <c r="T285" s="13"/>
      <c r="U285" s="13"/>
      <c r="V285" s="13"/>
      <c r="W285" s="28"/>
      <c r="X285" s="28"/>
      <c r="Y285" s="28">
        <f t="shared" si="39"/>
        <v>4.5</v>
      </c>
    </row>
    <row r="286" spans="1:25" ht="42.75">
      <c r="A286" s="13">
        <v>17</v>
      </c>
      <c r="B286" s="13">
        <v>2022200770</v>
      </c>
      <c r="C286" s="13" t="s">
        <v>767</v>
      </c>
      <c r="D286" s="13"/>
      <c r="E286" s="28"/>
      <c r="F286" s="13"/>
      <c r="G286" s="28"/>
      <c r="H286" s="13"/>
      <c r="I286" s="28"/>
      <c r="J286" s="13"/>
      <c r="K286" s="28"/>
      <c r="L286" s="13"/>
      <c r="M286" s="28"/>
      <c r="N286" s="13"/>
      <c r="O286" s="28"/>
      <c r="P286" s="13"/>
      <c r="Q286" s="28"/>
      <c r="R286" s="28">
        <f t="shared" si="40"/>
        <v>0</v>
      </c>
      <c r="S286" s="28">
        <f t="shared" si="41"/>
        <v>0</v>
      </c>
      <c r="T286" s="13" t="s">
        <v>768</v>
      </c>
      <c r="U286" s="13" t="s">
        <v>769</v>
      </c>
      <c r="V286" s="13" t="s">
        <v>770</v>
      </c>
      <c r="W286" s="28">
        <v>10</v>
      </c>
      <c r="X286" s="28">
        <f>W286*0.1</f>
        <v>1</v>
      </c>
      <c r="Y286" s="28">
        <f t="shared" si="39"/>
        <v>1</v>
      </c>
    </row>
    <row r="287" spans="1:25" ht="57">
      <c r="A287" s="13">
        <v>18</v>
      </c>
      <c r="B287" s="13">
        <v>2022200771</v>
      </c>
      <c r="C287" s="13" t="s">
        <v>771</v>
      </c>
      <c r="D287" s="13"/>
      <c r="E287" s="28"/>
      <c r="F287" s="13"/>
      <c r="G287" s="28"/>
      <c r="H287" s="13"/>
      <c r="I287" s="28"/>
      <c r="J287" s="13"/>
      <c r="K287" s="28"/>
      <c r="L287" s="13"/>
      <c r="M287" s="28"/>
      <c r="N287" s="13"/>
      <c r="O287" s="28"/>
      <c r="P287" s="13" t="s">
        <v>772</v>
      </c>
      <c r="Q287" s="28">
        <v>5</v>
      </c>
      <c r="R287" s="28">
        <f t="shared" si="40"/>
        <v>5</v>
      </c>
      <c r="S287" s="28">
        <f t="shared" si="41"/>
        <v>4.5</v>
      </c>
      <c r="T287" s="13" t="s">
        <v>773</v>
      </c>
      <c r="U287" s="13"/>
      <c r="V287" s="13" t="s">
        <v>774</v>
      </c>
      <c r="W287" s="28">
        <v>9</v>
      </c>
      <c r="X287" s="28">
        <f>W287*0.1</f>
        <v>0.9</v>
      </c>
      <c r="Y287" s="28">
        <f t="shared" si="39"/>
        <v>5.4</v>
      </c>
    </row>
    <row r="288" spans="1:25" ht="57">
      <c r="A288" s="13">
        <v>19</v>
      </c>
      <c r="B288" s="13">
        <v>2022200773</v>
      </c>
      <c r="C288" s="13" t="s">
        <v>775</v>
      </c>
      <c r="D288" s="13"/>
      <c r="E288" s="28"/>
      <c r="F288" s="13"/>
      <c r="G288" s="28"/>
      <c r="H288" s="13"/>
      <c r="I288" s="28"/>
      <c r="J288" s="13"/>
      <c r="K288" s="28"/>
      <c r="L288" s="13"/>
      <c r="M288" s="28"/>
      <c r="N288" s="13"/>
      <c r="O288" s="28"/>
      <c r="P288" s="13"/>
      <c r="Q288" s="28"/>
      <c r="R288" s="28"/>
      <c r="S288" s="28"/>
      <c r="T288" s="13"/>
      <c r="U288" s="13"/>
      <c r="V288" s="13" t="s">
        <v>776</v>
      </c>
      <c r="W288" s="28">
        <v>10</v>
      </c>
      <c r="X288" s="28">
        <f>W288*0.1</f>
        <v>1</v>
      </c>
      <c r="Y288" s="28">
        <f t="shared" si="39"/>
        <v>1</v>
      </c>
    </row>
    <row r="289" spans="1:26">
      <c r="A289" s="13">
        <v>20</v>
      </c>
      <c r="B289" s="13">
        <v>2022200774</v>
      </c>
      <c r="C289" s="13" t="s">
        <v>777</v>
      </c>
      <c r="D289" s="13"/>
      <c r="E289" s="28"/>
      <c r="F289" s="13"/>
      <c r="G289" s="28"/>
      <c r="H289" s="13"/>
      <c r="I289" s="28"/>
      <c r="J289" s="13"/>
      <c r="K289" s="28"/>
      <c r="L289" s="13"/>
      <c r="M289" s="28"/>
      <c r="N289" s="13"/>
      <c r="O289" s="28"/>
      <c r="P289" s="13"/>
      <c r="Q289" s="28"/>
      <c r="R289" s="28"/>
      <c r="S289" s="28"/>
      <c r="T289" s="13"/>
      <c r="U289" s="13" t="s">
        <v>778</v>
      </c>
      <c r="V289" s="13"/>
      <c r="W289" s="28">
        <v>3</v>
      </c>
      <c r="X289" s="28">
        <f>W289*0.1</f>
        <v>0.30000000000000004</v>
      </c>
      <c r="Y289" s="28">
        <f t="shared" si="39"/>
        <v>0.30000000000000004</v>
      </c>
    </row>
    <row r="290" spans="1:26" ht="94.5">
      <c r="A290" s="13">
        <v>21</v>
      </c>
      <c r="B290" s="13">
        <v>2022200775</v>
      </c>
      <c r="C290" s="13" t="s">
        <v>779</v>
      </c>
      <c r="D290" s="51" t="s">
        <v>780</v>
      </c>
      <c r="E290" s="28">
        <v>37.5</v>
      </c>
      <c r="F290" s="13"/>
      <c r="G290" s="28"/>
      <c r="H290" s="13"/>
      <c r="I290" s="28"/>
      <c r="J290" s="13"/>
      <c r="K290" s="28"/>
      <c r="L290" s="13"/>
      <c r="M290" s="28"/>
      <c r="N290" s="13"/>
      <c r="O290" s="28"/>
      <c r="P290" s="13" t="s">
        <v>536</v>
      </c>
      <c r="Q290" s="28">
        <v>5</v>
      </c>
      <c r="R290" s="28">
        <f>Q290+O290+M290+K290+I290+G290+E290</f>
        <v>42.5</v>
      </c>
      <c r="S290" s="28">
        <f>R290*0.9</f>
        <v>38.25</v>
      </c>
      <c r="T290" s="13"/>
      <c r="U290" s="13"/>
      <c r="V290" s="13"/>
      <c r="W290" s="28"/>
      <c r="X290" s="28"/>
      <c r="Y290" s="28">
        <f t="shared" si="39"/>
        <v>38.25</v>
      </c>
    </row>
    <row r="291" spans="1:26" ht="71.25">
      <c r="A291" s="13">
        <v>22</v>
      </c>
      <c r="B291" s="13">
        <v>2022200776</v>
      </c>
      <c r="C291" s="13" t="s">
        <v>781</v>
      </c>
      <c r="D291" s="13" t="s">
        <v>782</v>
      </c>
      <c r="E291" s="28">
        <v>7</v>
      </c>
      <c r="F291" s="13"/>
      <c r="G291" s="28"/>
      <c r="H291" s="13"/>
      <c r="I291" s="28"/>
      <c r="J291" s="13"/>
      <c r="K291" s="28"/>
      <c r="L291" s="13"/>
      <c r="M291" s="28"/>
      <c r="N291" s="13"/>
      <c r="O291" s="28"/>
      <c r="P291" s="13" t="s">
        <v>117</v>
      </c>
      <c r="Q291" s="28">
        <v>15</v>
      </c>
      <c r="R291" s="28">
        <f>Q291+O291+M291+K291+I291+G291+E291</f>
        <v>22</v>
      </c>
      <c r="S291" s="28">
        <f>R291*0.9</f>
        <v>19.8</v>
      </c>
      <c r="T291" s="13" t="s">
        <v>783</v>
      </c>
      <c r="U291" s="13" t="s">
        <v>784</v>
      </c>
      <c r="V291" s="13" t="s">
        <v>785</v>
      </c>
      <c r="W291" s="28">
        <v>10</v>
      </c>
      <c r="X291" s="28">
        <f>W291*0.1</f>
        <v>1</v>
      </c>
      <c r="Y291" s="28">
        <f t="shared" si="39"/>
        <v>20.8</v>
      </c>
    </row>
    <row r="292" spans="1:26" ht="124.5" customHeight="1">
      <c r="A292" s="13">
        <v>23</v>
      </c>
      <c r="B292" s="13">
        <v>2022200777</v>
      </c>
      <c r="C292" s="13" t="s">
        <v>786</v>
      </c>
      <c r="D292" s="13"/>
      <c r="E292" s="28"/>
      <c r="F292" s="13"/>
      <c r="G292" s="28"/>
      <c r="H292" s="13"/>
      <c r="I292" s="28"/>
      <c r="J292" s="13"/>
      <c r="K292" s="28"/>
      <c r="L292" s="13" t="s">
        <v>787</v>
      </c>
      <c r="M292" s="28">
        <v>5</v>
      </c>
      <c r="N292" s="13"/>
      <c r="O292" s="28"/>
      <c r="P292" s="13" t="s">
        <v>788</v>
      </c>
      <c r="Q292" s="28">
        <v>20</v>
      </c>
      <c r="R292" s="28">
        <f>Q292+O292+M292+K292+I292+G292+E292</f>
        <v>25</v>
      </c>
      <c r="S292" s="28">
        <f>R292*0.9</f>
        <v>22.5</v>
      </c>
      <c r="T292" s="13"/>
      <c r="U292" s="13"/>
      <c r="V292" s="13" t="s">
        <v>789</v>
      </c>
      <c r="W292" s="28">
        <v>10</v>
      </c>
      <c r="X292" s="28">
        <f>W292*0.1</f>
        <v>1</v>
      </c>
      <c r="Y292" s="28">
        <f t="shared" si="39"/>
        <v>23.5</v>
      </c>
    </row>
    <row r="293" spans="1:26" ht="17.100000000000001" customHeight="1"/>
    <row r="294" spans="1:26" ht="17.100000000000001" customHeight="1"/>
    <row r="295" spans="1:26" ht="17.100000000000001" customHeight="1"/>
    <row r="296" spans="1:26">
      <c r="A296" s="60" t="s">
        <v>0</v>
      </c>
      <c r="B296" s="60" t="s">
        <v>1</v>
      </c>
      <c r="C296" s="60" t="s">
        <v>2</v>
      </c>
      <c r="D296" s="67" t="s">
        <v>3</v>
      </c>
      <c r="E296" s="68"/>
      <c r="F296" s="68"/>
      <c r="G296" s="68"/>
      <c r="H296" s="68"/>
      <c r="I296" s="68"/>
      <c r="J296" s="68"/>
      <c r="K296" s="68"/>
      <c r="L296" s="68"/>
      <c r="M296" s="68"/>
      <c r="N296" s="68"/>
      <c r="O296" s="68"/>
      <c r="P296" s="68"/>
      <c r="Q296" s="69"/>
      <c r="R296" s="66" t="s">
        <v>4</v>
      </c>
      <c r="S296" s="62" t="s">
        <v>5</v>
      </c>
      <c r="T296" s="60" t="s">
        <v>6</v>
      </c>
      <c r="U296" s="60"/>
      <c r="V296" s="60"/>
      <c r="W296" s="64" t="s">
        <v>7</v>
      </c>
      <c r="X296" s="59" t="s">
        <v>8</v>
      </c>
      <c r="Y296" s="59" t="s">
        <v>9</v>
      </c>
      <c r="Z296" s="58" t="s">
        <v>790</v>
      </c>
    </row>
    <row r="297" spans="1:26">
      <c r="A297" s="60"/>
      <c r="B297" s="60"/>
      <c r="C297" s="60"/>
      <c r="D297" s="3" t="s">
        <v>11</v>
      </c>
      <c r="E297" s="48" t="s">
        <v>12</v>
      </c>
      <c r="F297" s="3" t="s">
        <v>13</v>
      </c>
      <c r="G297" s="48" t="s">
        <v>12</v>
      </c>
      <c r="H297" s="3" t="s">
        <v>14</v>
      </c>
      <c r="I297" s="48" t="s">
        <v>12</v>
      </c>
      <c r="J297" s="3" t="s">
        <v>15</v>
      </c>
      <c r="K297" s="48" t="s">
        <v>12</v>
      </c>
      <c r="L297" s="3" t="s">
        <v>16</v>
      </c>
      <c r="M297" s="48" t="s">
        <v>12</v>
      </c>
      <c r="N297" s="3" t="s">
        <v>17</v>
      </c>
      <c r="O297" s="48" t="s">
        <v>12</v>
      </c>
      <c r="P297" s="3" t="s">
        <v>18</v>
      </c>
      <c r="Q297" s="48" t="s">
        <v>12</v>
      </c>
      <c r="R297" s="65"/>
      <c r="S297" s="59"/>
      <c r="T297" s="3" t="s">
        <v>19</v>
      </c>
      <c r="U297" s="3" t="s">
        <v>20</v>
      </c>
      <c r="V297" s="3" t="s">
        <v>21</v>
      </c>
      <c r="W297" s="65"/>
      <c r="X297" s="59"/>
      <c r="Y297" s="59"/>
      <c r="Z297" s="58"/>
    </row>
    <row r="298" spans="1:26" ht="99.75">
      <c r="A298" s="4">
        <v>1</v>
      </c>
      <c r="B298" s="4">
        <v>2022200749</v>
      </c>
      <c r="C298" s="4" t="s">
        <v>791</v>
      </c>
      <c r="D298" s="13" t="s">
        <v>792</v>
      </c>
      <c r="E298" s="29">
        <v>52.5</v>
      </c>
      <c r="F298" s="4"/>
      <c r="G298" s="29"/>
      <c r="H298" s="4"/>
      <c r="I298" s="29"/>
      <c r="J298" s="4"/>
      <c r="K298" s="29"/>
      <c r="L298" s="13" t="s">
        <v>793</v>
      </c>
      <c r="M298" s="29">
        <v>31.5</v>
      </c>
      <c r="N298" s="13"/>
      <c r="O298" s="29"/>
      <c r="P298" s="4"/>
      <c r="Q298" s="29"/>
      <c r="R298" s="29">
        <f>E298+G298+I298+K298+M298+O298+Q298</f>
        <v>84</v>
      </c>
      <c r="S298" s="29">
        <f>R298*0.9</f>
        <v>75.600000000000009</v>
      </c>
      <c r="T298" s="1"/>
      <c r="U298" s="41" t="s">
        <v>794</v>
      </c>
      <c r="V298" s="41"/>
      <c r="W298" s="29">
        <v>3</v>
      </c>
      <c r="X298" s="29">
        <f t="shared" ref="X298:X316" si="42">W298*0.1</f>
        <v>0.30000000000000004</v>
      </c>
      <c r="Y298" s="29">
        <f t="shared" ref="Y298:Y316" si="43">S298+X298</f>
        <v>75.900000000000006</v>
      </c>
    </row>
    <row r="299" spans="1:26">
      <c r="A299" s="4">
        <v>2</v>
      </c>
      <c r="B299" s="4">
        <v>2022200736</v>
      </c>
      <c r="C299" s="4" t="s">
        <v>795</v>
      </c>
      <c r="D299" s="4"/>
      <c r="E299" s="29"/>
      <c r="F299" s="4"/>
      <c r="G299" s="29"/>
      <c r="H299" s="4"/>
      <c r="I299" s="29"/>
      <c r="J299" s="4"/>
      <c r="K299" s="29"/>
      <c r="L299" s="4"/>
      <c r="M299" s="29"/>
      <c r="N299" s="4"/>
      <c r="O299" s="29"/>
      <c r="P299" s="4"/>
      <c r="Q299" s="29"/>
      <c r="R299" s="29"/>
      <c r="S299" s="29"/>
      <c r="T299" s="13"/>
      <c r="U299" s="13" t="s">
        <v>794</v>
      </c>
      <c r="V299" s="13"/>
      <c r="W299" s="29">
        <v>3</v>
      </c>
      <c r="X299" s="29">
        <f t="shared" si="42"/>
        <v>0.30000000000000004</v>
      </c>
      <c r="Y299" s="29">
        <f t="shared" si="43"/>
        <v>0.30000000000000004</v>
      </c>
    </row>
    <row r="300" spans="1:26" ht="28.5">
      <c r="A300" s="4">
        <v>3</v>
      </c>
      <c r="B300" s="13">
        <v>2022200752</v>
      </c>
      <c r="C300" s="13" t="s">
        <v>796</v>
      </c>
      <c r="D300" s="13"/>
      <c r="E300" s="28"/>
      <c r="F300" s="13"/>
      <c r="G300" s="28"/>
      <c r="H300" s="13"/>
      <c r="I300" s="28"/>
      <c r="J300" s="13"/>
      <c r="K300" s="28"/>
      <c r="L300" s="13"/>
      <c r="M300" s="28"/>
      <c r="N300" s="13"/>
      <c r="O300" s="28"/>
      <c r="P300" s="13"/>
      <c r="Q300" s="28"/>
      <c r="R300" s="29"/>
      <c r="S300" s="29"/>
      <c r="T300" s="13" t="s">
        <v>797</v>
      </c>
      <c r="U300" s="13" t="s">
        <v>794</v>
      </c>
      <c r="V300" s="13"/>
      <c r="W300" s="28">
        <v>6</v>
      </c>
      <c r="X300" s="28">
        <f t="shared" si="42"/>
        <v>0.60000000000000009</v>
      </c>
      <c r="Y300" s="28">
        <f t="shared" si="43"/>
        <v>0.60000000000000009</v>
      </c>
    </row>
    <row r="301" spans="1:26" ht="57">
      <c r="A301" s="4">
        <v>4</v>
      </c>
      <c r="B301" s="4">
        <v>2022200720</v>
      </c>
      <c r="C301" s="4" t="s">
        <v>798</v>
      </c>
      <c r="D301" s="13" t="s">
        <v>799</v>
      </c>
      <c r="E301" s="29">
        <v>7</v>
      </c>
      <c r="F301" s="4"/>
      <c r="G301" s="29"/>
      <c r="H301" s="4"/>
      <c r="I301" s="29"/>
      <c r="J301" s="4"/>
      <c r="K301" s="29"/>
      <c r="L301" s="4"/>
      <c r="M301" s="29"/>
      <c r="N301" s="4"/>
      <c r="O301" s="29"/>
      <c r="P301" s="13" t="s">
        <v>800</v>
      </c>
      <c r="Q301" s="29">
        <v>10</v>
      </c>
      <c r="R301" s="29">
        <f>E301+G301+I301+K301+M301+O301+Q301</f>
        <v>17</v>
      </c>
      <c r="S301" s="29">
        <f>R301*0.9</f>
        <v>15.3</v>
      </c>
      <c r="T301" s="13"/>
      <c r="U301" s="13" t="s">
        <v>794</v>
      </c>
      <c r="V301" s="13" t="s">
        <v>801</v>
      </c>
      <c r="W301" s="29">
        <v>6</v>
      </c>
      <c r="X301" s="29">
        <f t="shared" si="42"/>
        <v>0.60000000000000009</v>
      </c>
      <c r="Y301" s="29">
        <f t="shared" si="43"/>
        <v>15.9</v>
      </c>
    </row>
    <row r="302" spans="1:26" ht="99.75">
      <c r="A302" s="4">
        <v>5</v>
      </c>
      <c r="B302" s="4">
        <v>2022200707</v>
      </c>
      <c r="C302" s="4" t="s">
        <v>802</v>
      </c>
      <c r="D302" s="13" t="s">
        <v>803</v>
      </c>
      <c r="E302" s="29">
        <v>52.5</v>
      </c>
      <c r="F302" s="4"/>
      <c r="G302" s="29"/>
      <c r="H302" s="4"/>
      <c r="I302" s="29"/>
      <c r="J302" s="4"/>
      <c r="K302" s="29"/>
      <c r="L302" s="4"/>
      <c r="M302" s="29"/>
      <c r="N302" s="4"/>
      <c r="O302" s="29"/>
      <c r="P302" s="13" t="s">
        <v>804</v>
      </c>
      <c r="Q302" s="29">
        <v>25</v>
      </c>
      <c r="R302" s="29">
        <f>E302+G302+I302+K302+M302+O302+Q302</f>
        <v>77.5</v>
      </c>
      <c r="S302" s="29">
        <f>R302*0.9</f>
        <v>69.75</v>
      </c>
      <c r="T302" s="13"/>
      <c r="U302" s="13" t="s">
        <v>794</v>
      </c>
      <c r="V302" s="13"/>
      <c r="W302" s="29">
        <v>3</v>
      </c>
      <c r="X302" s="29">
        <f t="shared" si="42"/>
        <v>0.30000000000000004</v>
      </c>
      <c r="Y302" s="29">
        <f t="shared" si="43"/>
        <v>70.05</v>
      </c>
    </row>
    <row r="303" spans="1:26" ht="99.75">
      <c r="A303" s="4">
        <v>6</v>
      </c>
      <c r="B303" s="13">
        <v>2022200746</v>
      </c>
      <c r="C303" s="13" t="s">
        <v>805</v>
      </c>
      <c r="D303" s="13"/>
      <c r="E303" s="28"/>
      <c r="F303" s="13"/>
      <c r="G303" s="28"/>
      <c r="H303" s="13"/>
      <c r="I303" s="28"/>
      <c r="J303" s="13"/>
      <c r="K303" s="28"/>
      <c r="L303" s="13"/>
      <c r="M303" s="28"/>
      <c r="N303" s="13"/>
      <c r="O303" s="28"/>
      <c r="P303" s="56"/>
      <c r="Q303" s="28"/>
      <c r="R303" s="29"/>
      <c r="S303" s="29"/>
      <c r="T303" s="13"/>
      <c r="U303" s="13" t="s">
        <v>794</v>
      </c>
      <c r="V303" s="13" t="s">
        <v>806</v>
      </c>
      <c r="W303" s="28">
        <v>10</v>
      </c>
      <c r="X303" s="28">
        <f t="shared" si="42"/>
        <v>1</v>
      </c>
      <c r="Y303" s="28">
        <f t="shared" si="43"/>
        <v>1</v>
      </c>
    </row>
    <row r="304" spans="1:26" ht="156.75">
      <c r="A304" s="4">
        <v>7</v>
      </c>
      <c r="B304" s="4">
        <v>2022200734</v>
      </c>
      <c r="C304" s="4" t="s">
        <v>807</v>
      </c>
      <c r="D304" s="13" t="s">
        <v>808</v>
      </c>
      <c r="E304" s="28">
        <v>72.5</v>
      </c>
      <c r="F304" s="13"/>
      <c r="G304" s="28"/>
      <c r="H304" s="13"/>
      <c r="I304" s="28"/>
      <c r="J304" s="13"/>
      <c r="K304" s="28"/>
      <c r="L304" s="13"/>
      <c r="M304" s="28"/>
      <c r="N304" s="13"/>
      <c r="O304" s="28"/>
      <c r="P304" s="13" t="s">
        <v>809</v>
      </c>
      <c r="Q304" s="28">
        <v>15</v>
      </c>
      <c r="R304" s="29">
        <f t="shared" ref="R304:R315" si="44">E304+G304+I304+K304+M304+O304+Q304</f>
        <v>87.5</v>
      </c>
      <c r="S304" s="29">
        <f t="shared" ref="S304:S315" si="45">R304*0.9</f>
        <v>78.75</v>
      </c>
      <c r="T304" s="13"/>
      <c r="U304" s="13" t="s">
        <v>794</v>
      </c>
      <c r="V304" s="13"/>
      <c r="W304" s="28">
        <v>3</v>
      </c>
      <c r="X304" s="28">
        <f t="shared" si="42"/>
        <v>0.30000000000000004</v>
      </c>
      <c r="Y304" s="28">
        <f t="shared" si="43"/>
        <v>79.05</v>
      </c>
    </row>
    <row r="305" spans="1:25" ht="42.75">
      <c r="A305" s="4">
        <v>8</v>
      </c>
      <c r="B305" s="4">
        <v>2022200740</v>
      </c>
      <c r="C305" s="4" t="s">
        <v>810</v>
      </c>
      <c r="D305" s="13"/>
      <c r="E305" s="28"/>
      <c r="F305" s="13"/>
      <c r="G305" s="28"/>
      <c r="H305" s="13"/>
      <c r="I305" s="28"/>
      <c r="J305" s="13"/>
      <c r="K305" s="28"/>
      <c r="L305" s="13"/>
      <c r="M305" s="28"/>
      <c r="N305" s="13" t="s">
        <v>811</v>
      </c>
      <c r="O305" s="28">
        <v>3</v>
      </c>
      <c r="P305" s="13" t="s">
        <v>812</v>
      </c>
      <c r="Q305" s="28">
        <v>5</v>
      </c>
      <c r="R305" s="29">
        <f t="shared" si="44"/>
        <v>8</v>
      </c>
      <c r="S305" s="29">
        <f t="shared" si="45"/>
        <v>7.2</v>
      </c>
      <c r="T305" s="13"/>
      <c r="U305" s="13" t="s">
        <v>813</v>
      </c>
      <c r="V305" s="13"/>
      <c r="W305" s="28">
        <v>6</v>
      </c>
      <c r="X305" s="28">
        <f t="shared" si="42"/>
        <v>0.60000000000000009</v>
      </c>
      <c r="Y305" s="28">
        <f t="shared" si="43"/>
        <v>7.8000000000000007</v>
      </c>
    </row>
    <row r="306" spans="1:25" ht="42.75">
      <c r="A306" s="4">
        <v>9</v>
      </c>
      <c r="B306" s="4">
        <v>2022200725</v>
      </c>
      <c r="C306" s="4" t="s">
        <v>814</v>
      </c>
      <c r="D306" s="13"/>
      <c r="E306" s="28"/>
      <c r="F306" s="13"/>
      <c r="G306" s="28"/>
      <c r="H306" s="13"/>
      <c r="I306" s="28"/>
      <c r="J306" s="13"/>
      <c r="K306" s="28"/>
      <c r="L306" s="13"/>
      <c r="M306" s="28"/>
      <c r="N306" s="13"/>
      <c r="O306" s="28"/>
      <c r="P306" s="13" t="s">
        <v>815</v>
      </c>
      <c r="Q306" s="28">
        <v>5</v>
      </c>
      <c r="R306" s="29">
        <f t="shared" si="44"/>
        <v>5</v>
      </c>
      <c r="S306" s="29">
        <f t="shared" si="45"/>
        <v>4.5</v>
      </c>
      <c r="T306" s="13"/>
      <c r="U306" s="13" t="s">
        <v>794</v>
      </c>
      <c r="V306" s="13"/>
      <c r="W306" s="28">
        <v>3</v>
      </c>
      <c r="X306" s="28">
        <f t="shared" si="42"/>
        <v>0.30000000000000004</v>
      </c>
      <c r="Y306" s="28">
        <f t="shared" si="43"/>
        <v>4.8</v>
      </c>
    </row>
    <row r="307" spans="1:25" ht="99" customHeight="1">
      <c r="A307" s="4">
        <v>10</v>
      </c>
      <c r="B307" s="4">
        <v>2022200729</v>
      </c>
      <c r="C307" s="4" t="s">
        <v>816</v>
      </c>
      <c r="D307" s="13" t="s">
        <v>817</v>
      </c>
      <c r="E307" s="28">
        <v>35</v>
      </c>
      <c r="F307" s="13"/>
      <c r="G307" s="28"/>
      <c r="H307" s="13"/>
      <c r="I307" s="28"/>
      <c r="J307" s="13"/>
      <c r="K307" s="28"/>
      <c r="L307" s="13"/>
      <c r="M307" s="28"/>
      <c r="N307" s="13" t="s">
        <v>818</v>
      </c>
      <c r="O307" s="28">
        <v>0</v>
      </c>
      <c r="P307" s="13" t="s">
        <v>819</v>
      </c>
      <c r="Q307" s="28">
        <v>45</v>
      </c>
      <c r="R307" s="29">
        <f t="shared" si="44"/>
        <v>80</v>
      </c>
      <c r="S307" s="29">
        <f t="shared" si="45"/>
        <v>72</v>
      </c>
      <c r="T307" s="13" t="s">
        <v>820</v>
      </c>
      <c r="U307" s="13" t="s">
        <v>794</v>
      </c>
      <c r="V307" s="13" t="s">
        <v>821</v>
      </c>
      <c r="W307" s="28">
        <v>10</v>
      </c>
      <c r="X307" s="28">
        <f t="shared" si="42"/>
        <v>1</v>
      </c>
      <c r="Y307" s="28">
        <f t="shared" si="43"/>
        <v>73</v>
      </c>
    </row>
    <row r="308" spans="1:25" ht="42.75">
      <c r="A308" s="4">
        <v>11</v>
      </c>
      <c r="B308" s="13">
        <v>2022200718</v>
      </c>
      <c r="C308" s="13" t="s">
        <v>822</v>
      </c>
      <c r="D308" s="13"/>
      <c r="E308" s="28"/>
      <c r="F308" s="13"/>
      <c r="G308" s="28"/>
      <c r="H308" s="13"/>
      <c r="I308" s="28"/>
      <c r="J308" s="13"/>
      <c r="K308" s="28"/>
      <c r="L308" s="13"/>
      <c r="M308" s="28"/>
      <c r="N308" s="13"/>
      <c r="O308" s="28"/>
      <c r="P308" s="13" t="s">
        <v>815</v>
      </c>
      <c r="Q308" s="28">
        <v>5</v>
      </c>
      <c r="R308" s="29">
        <f t="shared" si="44"/>
        <v>5</v>
      </c>
      <c r="S308" s="29">
        <f t="shared" si="45"/>
        <v>4.5</v>
      </c>
      <c r="T308" s="13" t="s">
        <v>156</v>
      </c>
      <c r="U308" s="13" t="s">
        <v>823</v>
      </c>
      <c r="V308" s="13"/>
      <c r="W308" s="28">
        <v>9</v>
      </c>
      <c r="X308" s="28">
        <f t="shared" si="42"/>
        <v>0.9</v>
      </c>
      <c r="Y308" s="28">
        <f t="shared" si="43"/>
        <v>5.4</v>
      </c>
    </row>
    <row r="309" spans="1:25" ht="42.75">
      <c r="A309" s="4">
        <v>12</v>
      </c>
      <c r="B309" s="13">
        <v>2022200741</v>
      </c>
      <c r="C309" s="13" t="s">
        <v>824</v>
      </c>
      <c r="D309" s="13"/>
      <c r="E309" s="28"/>
      <c r="F309" s="13"/>
      <c r="G309" s="28"/>
      <c r="H309" s="13"/>
      <c r="I309" s="28"/>
      <c r="J309" s="13"/>
      <c r="K309" s="28"/>
      <c r="L309" s="13"/>
      <c r="M309" s="28"/>
      <c r="N309" s="13"/>
      <c r="O309" s="28"/>
      <c r="P309" s="13" t="s">
        <v>825</v>
      </c>
      <c r="Q309" s="28">
        <v>15</v>
      </c>
      <c r="R309" s="29">
        <f t="shared" si="44"/>
        <v>15</v>
      </c>
      <c r="S309" s="29">
        <f t="shared" si="45"/>
        <v>13.5</v>
      </c>
      <c r="T309" s="13"/>
      <c r="U309" s="13" t="s">
        <v>794</v>
      </c>
      <c r="V309" s="13"/>
      <c r="W309" s="28">
        <v>3</v>
      </c>
      <c r="X309" s="28">
        <f t="shared" si="42"/>
        <v>0.30000000000000004</v>
      </c>
      <c r="Y309" s="28">
        <f t="shared" si="43"/>
        <v>13.8</v>
      </c>
    </row>
    <row r="310" spans="1:25" ht="71.25">
      <c r="A310" s="4">
        <v>13</v>
      </c>
      <c r="B310" s="4">
        <v>2022200737</v>
      </c>
      <c r="C310" s="4" t="s">
        <v>826</v>
      </c>
      <c r="D310" s="13"/>
      <c r="E310" s="28"/>
      <c r="F310" s="13"/>
      <c r="G310" s="28"/>
      <c r="H310" s="13"/>
      <c r="I310" s="28"/>
      <c r="J310" s="13"/>
      <c r="K310" s="28"/>
      <c r="L310" s="13"/>
      <c r="M310" s="28"/>
      <c r="N310" s="13"/>
      <c r="O310" s="28"/>
      <c r="P310" s="13" t="s">
        <v>827</v>
      </c>
      <c r="Q310" s="28">
        <v>10</v>
      </c>
      <c r="R310" s="29">
        <f t="shared" si="44"/>
        <v>10</v>
      </c>
      <c r="S310" s="29">
        <f t="shared" si="45"/>
        <v>9</v>
      </c>
      <c r="T310" s="13"/>
      <c r="U310" s="13" t="s">
        <v>794</v>
      </c>
      <c r="V310" s="41" t="s">
        <v>828</v>
      </c>
      <c r="W310" s="28">
        <v>10</v>
      </c>
      <c r="X310" s="28">
        <f t="shared" si="42"/>
        <v>1</v>
      </c>
      <c r="Y310" s="28">
        <f t="shared" si="43"/>
        <v>10</v>
      </c>
    </row>
    <row r="311" spans="1:25" ht="71.25">
      <c r="A311" s="4">
        <v>14</v>
      </c>
      <c r="B311" s="52" t="s">
        <v>829</v>
      </c>
      <c r="C311" s="53" t="s">
        <v>830</v>
      </c>
      <c r="D311" s="54" t="s">
        <v>831</v>
      </c>
      <c r="E311" s="28">
        <v>7</v>
      </c>
      <c r="F311" s="13"/>
      <c r="G311" s="28"/>
      <c r="H311" s="13"/>
      <c r="I311" s="28"/>
      <c r="J311" s="13"/>
      <c r="K311" s="28"/>
      <c r="L311" s="13"/>
      <c r="M311" s="28"/>
      <c r="N311" s="13"/>
      <c r="O311" s="28"/>
      <c r="P311" s="25" t="s">
        <v>832</v>
      </c>
      <c r="Q311" s="28">
        <v>45</v>
      </c>
      <c r="R311" s="29">
        <f t="shared" si="44"/>
        <v>52</v>
      </c>
      <c r="S311" s="29">
        <f t="shared" si="45"/>
        <v>46.800000000000004</v>
      </c>
      <c r="T311" s="13"/>
      <c r="U311" s="13" t="s">
        <v>794</v>
      </c>
      <c r="V311" s="13" t="s">
        <v>833</v>
      </c>
      <c r="W311" s="28">
        <v>10</v>
      </c>
      <c r="X311" s="28">
        <f t="shared" si="42"/>
        <v>1</v>
      </c>
      <c r="Y311" s="28">
        <f t="shared" si="43"/>
        <v>47.800000000000004</v>
      </c>
    </row>
    <row r="312" spans="1:25" ht="99.75">
      <c r="A312" s="4">
        <v>15</v>
      </c>
      <c r="B312" s="4">
        <v>2022200747</v>
      </c>
      <c r="C312" s="4" t="s">
        <v>834</v>
      </c>
      <c r="D312" s="13"/>
      <c r="E312" s="28"/>
      <c r="F312" s="13"/>
      <c r="G312" s="28"/>
      <c r="H312" s="13"/>
      <c r="I312" s="28"/>
      <c r="J312" s="13"/>
      <c r="K312" s="28"/>
      <c r="L312" s="13" t="s">
        <v>835</v>
      </c>
      <c r="M312" s="28">
        <v>1.5</v>
      </c>
      <c r="N312" s="13"/>
      <c r="O312" s="28"/>
      <c r="P312" s="13"/>
      <c r="Q312" s="28"/>
      <c r="R312" s="29">
        <f t="shared" si="44"/>
        <v>1.5</v>
      </c>
      <c r="S312" s="29">
        <f t="shared" si="45"/>
        <v>1.35</v>
      </c>
      <c r="T312" s="13"/>
      <c r="U312" s="13" t="s">
        <v>794</v>
      </c>
      <c r="V312" s="13"/>
      <c r="W312" s="28">
        <v>3</v>
      </c>
      <c r="X312" s="28">
        <f t="shared" si="42"/>
        <v>0.30000000000000004</v>
      </c>
      <c r="Y312" s="28">
        <f t="shared" si="43"/>
        <v>1.6500000000000001</v>
      </c>
    </row>
    <row r="313" spans="1:25" ht="71.25">
      <c r="A313" s="4">
        <v>16</v>
      </c>
      <c r="B313" s="4">
        <v>2022200726</v>
      </c>
      <c r="C313" s="4" t="s">
        <v>836</v>
      </c>
      <c r="D313" s="13"/>
      <c r="E313" s="28"/>
      <c r="F313" s="13"/>
      <c r="G313" s="28"/>
      <c r="H313" s="13"/>
      <c r="I313" s="28"/>
      <c r="J313" s="13"/>
      <c r="K313" s="28"/>
      <c r="L313" s="13"/>
      <c r="M313" s="28"/>
      <c r="N313" s="13"/>
      <c r="O313" s="28"/>
      <c r="P313" s="27" t="s">
        <v>837</v>
      </c>
      <c r="Q313" s="28">
        <v>10</v>
      </c>
      <c r="R313" s="29">
        <f t="shared" si="44"/>
        <v>10</v>
      </c>
      <c r="S313" s="29">
        <f t="shared" si="45"/>
        <v>9</v>
      </c>
      <c r="T313" s="27" t="s">
        <v>838</v>
      </c>
      <c r="U313" s="27" t="s">
        <v>839</v>
      </c>
      <c r="V313" s="13" t="s">
        <v>840</v>
      </c>
      <c r="W313" s="28">
        <v>10</v>
      </c>
      <c r="X313" s="28">
        <f t="shared" si="42"/>
        <v>1</v>
      </c>
      <c r="Y313" s="28">
        <f t="shared" si="43"/>
        <v>10</v>
      </c>
    </row>
    <row r="314" spans="1:25" ht="85.5">
      <c r="A314" s="4">
        <v>17</v>
      </c>
      <c r="B314" s="13">
        <v>2022200730</v>
      </c>
      <c r="C314" s="13" t="s">
        <v>841</v>
      </c>
      <c r="D314" s="13"/>
      <c r="E314" s="28"/>
      <c r="F314" s="13"/>
      <c r="G314" s="28"/>
      <c r="H314" s="13"/>
      <c r="I314" s="28"/>
      <c r="J314" s="13"/>
      <c r="K314" s="28"/>
      <c r="L314" s="57" t="s">
        <v>842</v>
      </c>
      <c r="M314" s="28">
        <v>1.5</v>
      </c>
      <c r="N314" s="13"/>
      <c r="O314" s="28"/>
      <c r="P314" s="13" t="s">
        <v>843</v>
      </c>
      <c r="Q314" s="28">
        <v>10</v>
      </c>
      <c r="R314" s="29">
        <f t="shared" si="44"/>
        <v>11.5</v>
      </c>
      <c r="S314" s="29">
        <f t="shared" si="45"/>
        <v>10.35</v>
      </c>
      <c r="T314" s="13" t="s">
        <v>844</v>
      </c>
      <c r="U314" s="13" t="s">
        <v>794</v>
      </c>
      <c r="V314" s="13"/>
      <c r="W314" s="28">
        <v>4</v>
      </c>
      <c r="X314" s="28">
        <f t="shared" si="42"/>
        <v>0.4</v>
      </c>
      <c r="Y314" s="28">
        <f t="shared" si="43"/>
        <v>10.75</v>
      </c>
    </row>
    <row r="315" spans="1:25" ht="327.75">
      <c r="A315" s="4">
        <v>18</v>
      </c>
      <c r="B315" s="4">
        <v>2022200745</v>
      </c>
      <c r="C315" s="4" t="s">
        <v>845</v>
      </c>
      <c r="D315" s="13" t="s">
        <v>846</v>
      </c>
      <c r="E315" s="28">
        <v>77.5</v>
      </c>
      <c r="F315" s="13"/>
      <c r="G315" s="28"/>
      <c r="H315" s="13"/>
      <c r="I315" s="28"/>
      <c r="J315" s="13"/>
      <c r="K315" s="28"/>
      <c r="L315" s="13"/>
      <c r="M315" s="28"/>
      <c r="N315" s="13" t="s">
        <v>847</v>
      </c>
      <c r="O315" s="28">
        <v>3</v>
      </c>
      <c r="P315" s="13"/>
      <c r="Q315" s="28"/>
      <c r="R315" s="29">
        <f t="shared" si="44"/>
        <v>80.5</v>
      </c>
      <c r="S315" s="29">
        <f t="shared" si="45"/>
        <v>72.45</v>
      </c>
      <c r="T315" s="13"/>
      <c r="U315" s="13" t="s">
        <v>794</v>
      </c>
      <c r="V315" s="13"/>
      <c r="W315" s="28">
        <v>3</v>
      </c>
      <c r="X315" s="28">
        <f t="shared" si="42"/>
        <v>0.30000000000000004</v>
      </c>
      <c r="Y315" s="28">
        <f t="shared" si="43"/>
        <v>72.75</v>
      </c>
    </row>
    <row r="316" spans="1:25" ht="42.75">
      <c r="A316" s="4">
        <v>19</v>
      </c>
      <c r="B316" s="13">
        <v>2022200731</v>
      </c>
      <c r="C316" s="13" t="s">
        <v>848</v>
      </c>
      <c r="D316" s="13"/>
      <c r="E316" s="28"/>
      <c r="F316" s="13"/>
      <c r="G316" s="28"/>
      <c r="H316" s="13"/>
      <c r="I316" s="28"/>
      <c r="J316" s="13"/>
      <c r="K316" s="28"/>
      <c r="L316" s="13"/>
      <c r="M316" s="28"/>
      <c r="N316" s="13"/>
      <c r="O316" s="28"/>
      <c r="P316" s="13"/>
      <c r="Q316" s="28"/>
      <c r="R316" s="29"/>
      <c r="S316" s="29"/>
      <c r="T316" s="13" t="s">
        <v>254</v>
      </c>
      <c r="U316" s="13" t="s">
        <v>849</v>
      </c>
      <c r="V316" s="13" t="s">
        <v>850</v>
      </c>
      <c r="W316" s="28">
        <v>9</v>
      </c>
      <c r="X316" s="28">
        <f t="shared" si="42"/>
        <v>0.9</v>
      </c>
      <c r="Y316" s="28">
        <f t="shared" si="43"/>
        <v>0.9</v>
      </c>
    </row>
    <row r="317" spans="1:25" ht="85.5">
      <c r="A317" s="4">
        <v>20</v>
      </c>
      <c r="B317" s="31">
        <v>2022200751</v>
      </c>
      <c r="C317" s="31" t="s">
        <v>851</v>
      </c>
      <c r="D317" s="16"/>
      <c r="E317" s="55"/>
      <c r="F317" s="16"/>
      <c r="G317" s="55"/>
      <c r="H317" s="16"/>
      <c r="I317" s="55"/>
      <c r="J317" s="16"/>
      <c r="K317" s="55"/>
      <c r="L317" s="16"/>
      <c r="M317" s="55"/>
      <c r="N317" s="16"/>
      <c r="O317" s="55"/>
      <c r="P317" s="16" t="s">
        <v>837</v>
      </c>
      <c r="Q317" s="55">
        <v>10</v>
      </c>
      <c r="R317" s="29">
        <f>E317+G317+I317+K317+M317+O317+Q317</f>
        <v>10</v>
      </c>
      <c r="S317" s="29">
        <f>R317*0.9</f>
        <v>9</v>
      </c>
      <c r="T317" s="16"/>
      <c r="U317" s="13" t="s">
        <v>794</v>
      </c>
      <c r="V317" s="16" t="s">
        <v>852</v>
      </c>
      <c r="W317" s="55">
        <v>10</v>
      </c>
      <c r="X317" s="55">
        <v>1</v>
      </c>
      <c r="Y317" s="55">
        <v>10</v>
      </c>
    </row>
    <row r="318" spans="1:25" ht="57">
      <c r="A318" s="4">
        <v>21</v>
      </c>
      <c r="B318" s="31">
        <v>2022200739</v>
      </c>
      <c r="C318" s="31" t="s">
        <v>853</v>
      </c>
      <c r="D318" s="16" t="s">
        <v>854</v>
      </c>
      <c r="E318" s="55">
        <v>52.5</v>
      </c>
      <c r="F318" s="16"/>
      <c r="G318" s="55"/>
      <c r="H318" s="16"/>
      <c r="I318" s="55"/>
      <c r="J318" s="16"/>
      <c r="K318" s="55"/>
      <c r="L318" s="16"/>
      <c r="M318" s="55"/>
      <c r="N318" s="16"/>
      <c r="O318" s="55"/>
      <c r="P318" s="16" t="s">
        <v>855</v>
      </c>
      <c r="Q318" s="55">
        <v>15</v>
      </c>
      <c r="R318" s="29">
        <f>E318+G318+I318+K318+M318+O318+Q318</f>
        <v>67.5</v>
      </c>
      <c r="S318" s="29">
        <f>R318*0.9</f>
        <v>60.75</v>
      </c>
      <c r="T318" s="16"/>
      <c r="U318" s="13" t="s">
        <v>794</v>
      </c>
      <c r="V318" s="16"/>
      <c r="W318" s="55">
        <v>3</v>
      </c>
      <c r="X318" s="55">
        <v>0.3</v>
      </c>
      <c r="Y318" s="55">
        <v>61.05</v>
      </c>
    </row>
    <row r="319" spans="1:25" ht="42.75">
      <c r="A319" s="4">
        <v>22</v>
      </c>
      <c r="B319" s="4">
        <v>2022200733</v>
      </c>
      <c r="C319" s="4" t="s">
        <v>856</v>
      </c>
      <c r="D319" s="13"/>
      <c r="E319" s="28"/>
      <c r="F319" s="13"/>
      <c r="G319" s="28"/>
      <c r="H319" s="13"/>
      <c r="I319" s="28"/>
      <c r="J319" s="13"/>
      <c r="K319" s="28"/>
      <c r="L319" s="13"/>
      <c r="M319" s="28"/>
      <c r="N319" s="13" t="s">
        <v>857</v>
      </c>
      <c r="O319" s="28">
        <v>3</v>
      </c>
      <c r="P319" s="13" t="s">
        <v>858</v>
      </c>
      <c r="Q319" s="28">
        <v>10</v>
      </c>
      <c r="R319" s="29">
        <f>E319+G319+I319+K319+M319+O319+Q319</f>
        <v>13</v>
      </c>
      <c r="S319" s="29">
        <f>R319*0.9</f>
        <v>11.700000000000001</v>
      </c>
      <c r="T319" s="13"/>
      <c r="U319" s="13" t="s">
        <v>794</v>
      </c>
      <c r="V319" s="13" t="s">
        <v>859</v>
      </c>
      <c r="W319" s="28">
        <v>6</v>
      </c>
      <c r="X319" s="28">
        <f t="shared" ref="X319:X325" si="46">W319*0.1</f>
        <v>0.60000000000000009</v>
      </c>
      <c r="Y319" s="28">
        <f t="shared" ref="Y319:Y324" si="47">S319+X319</f>
        <v>12.3</v>
      </c>
    </row>
    <row r="320" spans="1:25" ht="42.75">
      <c r="A320" s="4">
        <v>23</v>
      </c>
      <c r="B320" s="13">
        <v>2022200717</v>
      </c>
      <c r="C320" s="13" t="s">
        <v>860</v>
      </c>
      <c r="D320" s="13"/>
      <c r="E320" s="28"/>
      <c r="F320" s="13"/>
      <c r="G320" s="28"/>
      <c r="H320" s="13"/>
      <c r="I320" s="28"/>
      <c r="J320" s="13"/>
      <c r="K320" s="28"/>
      <c r="L320" s="13"/>
      <c r="M320" s="28"/>
      <c r="N320" s="13"/>
      <c r="O320" s="28"/>
      <c r="P320" s="13" t="s">
        <v>861</v>
      </c>
      <c r="Q320" s="28">
        <v>5</v>
      </c>
      <c r="R320" s="29">
        <f>E320+G320+I320+K320+M320+O320+Q320</f>
        <v>5</v>
      </c>
      <c r="S320" s="29">
        <f>R320*0.9</f>
        <v>4.5</v>
      </c>
      <c r="T320" s="13" t="s">
        <v>862</v>
      </c>
      <c r="U320" s="13" t="s">
        <v>863</v>
      </c>
      <c r="V320" s="13"/>
      <c r="W320" s="28">
        <v>7</v>
      </c>
      <c r="X320" s="28">
        <f t="shared" si="46"/>
        <v>0.70000000000000007</v>
      </c>
      <c r="Y320" s="28">
        <f t="shared" si="47"/>
        <v>5.2</v>
      </c>
    </row>
    <row r="321" spans="1:25" ht="57">
      <c r="A321" s="4">
        <v>24</v>
      </c>
      <c r="B321" s="4">
        <v>2022200744</v>
      </c>
      <c r="C321" s="4" t="s">
        <v>864</v>
      </c>
      <c r="D321" s="13"/>
      <c r="E321" s="28"/>
      <c r="F321" s="13"/>
      <c r="G321" s="28"/>
      <c r="H321" s="13"/>
      <c r="I321" s="28"/>
      <c r="J321" s="13"/>
      <c r="K321" s="28"/>
      <c r="L321" s="13"/>
      <c r="M321" s="28"/>
      <c r="N321" s="13"/>
      <c r="O321" s="28"/>
      <c r="P321" s="13"/>
      <c r="Q321" s="28"/>
      <c r="R321" s="29"/>
      <c r="S321" s="29"/>
      <c r="T321" s="13"/>
      <c r="U321" s="13" t="s">
        <v>794</v>
      </c>
      <c r="V321" s="13" t="s">
        <v>865</v>
      </c>
      <c r="W321" s="28">
        <v>9</v>
      </c>
      <c r="X321" s="28">
        <f t="shared" si="46"/>
        <v>0.9</v>
      </c>
      <c r="Y321" s="28">
        <f t="shared" si="47"/>
        <v>0.9</v>
      </c>
    </row>
    <row r="322" spans="1:25" ht="153.6" customHeight="1">
      <c r="A322" s="4">
        <v>25</v>
      </c>
      <c r="B322" s="4">
        <v>2022200732</v>
      </c>
      <c r="C322" s="4" t="s">
        <v>866</v>
      </c>
      <c r="D322" s="13" t="s">
        <v>867</v>
      </c>
      <c r="E322" s="28">
        <v>7</v>
      </c>
      <c r="F322" s="13"/>
      <c r="G322" s="28"/>
      <c r="H322" s="13"/>
      <c r="I322" s="28"/>
      <c r="J322" s="13"/>
      <c r="K322" s="28"/>
      <c r="L322" s="13"/>
      <c r="M322" s="28"/>
      <c r="N322" s="13"/>
      <c r="O322" s="28"/>
      <c r="P322" s="13"/>
      <c r="Q322" s="28"/>
      <c r="R322" s="29">
        <f>E322+G322+I322+K322+M322+O322+Q322</f>
        <v>7</v>
      </c>
      <c r="S322" s="29">
        <f>R322*0.9</f>
        <v>6.3</v>
      </c>
      <c r="T322" s="13" t="s">
        <v>868</v>
      </c>
      <c r="U322" s="13" t="s">
        <v>794</v>
      </c>
      <c r="V322" s="13" t="s">
        <v>869</v>
      </c>
      <c r="W322" s="28">
        <v>9</v>
      </c>
      <c r="X322" s="28">
        <f t="shared" si="46"/>
        <v>0.9</v>
      </c>
      <c r="Y322" s="28">
        <f t="shared" si="47"/>
        <v>7.2</v>
      </c>
    </row>
    <row r="323" spans="1:25" ht="42.75">
      <c r="A323" s="4">
        <v>26</v>
      </c>
      <c r="B323" s="4">
        <v>2022200713</v>
      </c>
      <c r="C323" s="4" t="s">
        <v>870</v>
      </c>
      <c r="D323" s="13"/>
      <c r="E323" s="28"/>
      <c r="F323" s="13"/>
      <c r="G323" s="28"/>
      <c r="H323" s="13"/>
      <c r="I323" s="28"/>
      <c r="J323" s="13"/>
      <c r="K323" s="28"/>
      <c r="L323" s="13"/>
      <c r="M323" s="28"/>
      <c r="N323" s="13"/>
      <c r="O323" s="28"/>
      <c r="P323" s="13" t="s">
        <v>871</v>
      </c>
      <c r="Q323" s="28">
        <v>5</v>
      </c>
      <c r="R323" s="29">
        <f>E323+G323+I323+K323+M323+O323+Q323</f>
        <v>5</v>
      </c>
      <c r="S323" s="29">
        <f>R323*0.9</f>
        <v>4.5</v>
      </c>
      <c r="T323" s="13"/>
      <c r="U323" s="13" t="s">
        <v>794</v>
      </c>
      <c r="V323" s="13"/>
      <c r="W323" s="28">
        <v>3</v>
      </c>
      <c r="X323" s="28">
        <f t="shared" si="46"/>
        <v>0.30000000000000004</v>
      </c>
      <c r="Y323" s="28">
        <f t="shared" si="47"/>
        <v>4.8</v>
      </c>
    </row>
    <row r="324" spans="1:25">
      <c r="A324" s="4">
        <v>27</v>
      </c>
      <c r="B324" s="13">
        <v>2022200743</v>
      </c>
      <c r="C324" s="13" t="s">
        <v>872</v>
      </c>
      <c r="D324" s="13"/>
      <c r="E324" s="28"/>
      <c r="F324" s="13"/>
      <c r="G324" s="28"/>
      <c r="H324" s="13"/>
      <c r="I324" s="28"/>
      <c r="J324" s="13"/>
      <c r="K324" s="28"/>
      <c r="L324" s="13"/>
      <c r="M324" s="28"/>
      <c r="N324" s="13"/>
      <c r="O324" s="28"/>
      <c r="P324" s="13"/>
      <c r="Q324" s="28"/>
      <c r="R324" s="29"/>
      <c r="S324" s="29"/>
      <c r="T324" s="13" t="s">
        <v>873</v>
      </c>
      <c r="U324" s="13" t="s">
        <v>794</v>
      </c>
      <c r="V324" s="13"/>
      <c r="W324" s="28">
        <v>6</v>
      </c>
      <c r="X324" s="28">
        <f t="shared" si="46"/>
        <v>0.60000000000000009</v>
      </c>
      <c r="Y324" s="28">
        <f t="shared" si="47"/>
        <v>0.60000000000000009</v>
      </c>
    </row>
    <row r="325" spans="1:25" ht="42.75">
      <c r="A325" s="4">
        <v>28</v>
      </c>
      <c r="B325" s="13">
        <v>2022200750</v>
      </c>
      <c r="C325" s="13" t="s">
        <v>874</v>
      </c>
      <c r="D325" s="13"/>
      <c r="E325" s="28"/>
      <c r="F325" s="13"/>
      <c r="G325" s="28"/>
      <c r="H325" s="13"/>
      <c r="I325" s="28"/>
      <c r="J325" s="13"/>
      <c r="K325" s="28"/>
      <c r="L325" s="13"/>
      <c r="M325" s="28"/>
      <c r="N325" s="13"/>
      <c r="O325" s="28"/>
      <c r="P325" s="13" t="s">
        <v>861</v>
      </c>
      <c r="Q325" s="28">
        <v>5</v>
      </c>
      <c r="R325" s="29">
        <f>E325+G325+I325+K325+M325+O325+Q325</f>
        <v>5</v>
      </c>
      <c r="S325" s="29">
        <f>R325*0.9</f>
        <v>4.5</v>
      </c>
      <c r="T325" s="13"/>
      <c r="U325" s="13" t="s">
        <v>794</v>
      </c>
      <c r="V325" s="13"/>
      <c r="W325" s="28">
        <v>3</v>
      </c>
      <c r="X325" s="28">
        <f t="shared" si="46"/>
        <v>0.30000000000000004</v>
      </c>
      <c r="Y325" s="28">
        <v>4.8</v>
      </c>
    </row>
    <row r="326" spans="1:25">
      <c r="A326" s="4">
        <v>29</v>
      </c>
      <c r="B326" s="4">
        <v>2022200728</v>
      </c>
      <c r="C326" s="4" t="s">
        <v>875</v>
      </c>
      <c r="D326" s="13"/>
      <c r="E326" s="28"/>
      <c r="F326" s="13"/>
      <c r="G326" s="28"/>
      <c r="H326" s="13"/>
      <c r="I326" s="28"/>
      <c r="J326" s="13"/>
      <c r="K326" s="28"/>
      <c r="L326" s="13"/>
      <c r="M326" s="28"/>
      <c r="N326" s="13"/>
      <c r="O326" s="28"/>
      <c r="P326" s="13"/>
      <c r="Q326" s="28"/>
      <c r="R326" s="29"/>
      <c r="S326" s="29"/>
      <c r="T326" s="13"/>
      <c r="U326" s="13" t="s">
        <v>794</v>
      </c>
      <c r="V326" s="13"/>
      <c r="W326" s="28">
        <v>3</v>
      </c>
      <c r="X326" s="28">
        <v>0.3</v>
      </c>
      <c r="Y326" s="28">
        <v>0.3</v>
      </c>
    </row>
  </sheetData>
  <autoFilter ref="C1:C326" xr:uid="{00000000-0001-0000-0000-000000000000}"/>
  <mergeCells count="121">
    <mergeCell ref="D1:Q1"/>
    <mergeCell ref="T1:V1"/>
    <mergeCell ref="D27:Q27"/>
    <mergeCell ref="T27:V27"/>
    <mergeCell ref="D58:Q58"/>
    <mergeCell ref="T58:V58"/>
    <mergeCell ref="D92:Q92"/>
    <mergeCell ref="T92:V92"/>
    <mergeCell ref="D121:Q121"/>
    <mergeCell ref="T121:V121"/>
    <mergeCell ref="S1:S2"/>
    <mergeCell ref="S27:S28"/>
    <mergeCell ref="S58:S59"/>
    <mergeCell ref="S92:S93"/>
    <mergeCell ref="S121:S122"/>
    <mergeCell ref="D178:Q178"/>
    <mergeCell ref="T178:V178"/>
    <mergeCell ref="D208:Q208"/>
    <mergeCell ref="T208:V208"/>
    <mergeCell ref="D236:Q236"/>
    <mergeCell ref="T236:V236"/>
    <mergeCell ref="D268:Q268"/>
    <mergeCell ref="T268:V268"/>
    <mergeCell ref="S149:S150"/>
    <mergeCell ref="S178:S179"/>
    <mergeCell ref="S208:S209"/>
    <mergeCell ref="S236:S237"/>
    <mergeCell ref="S268:S269"/>
    <mergeCell ref="A268:A269"/>
    <mergeCell ref="A296:A297"/>
    <mergeCell ref="B1:B2"/>
    <mergeCell ref="B27:B28"/>
    <mergeCell ref="B58:B59"/>
    <mergeCell ref="B92:B93"/>
    <mergeCell ref="B121:B122"/>
    <mergeCell ref="B149:B150"/>
    <mergeCell ref="B178:B179"/>
    <mergeCell ref="B208:B209"/>
    <mergeCell ref="B236:B237"/>
    <mergeCell ref="B268:B269"/>
    <mergeCell ref="B296:B297"/>
    <mergeCell ref="A1:A2"/>
    <mergeCell ref="A27:A28"/>
    <mergeCell ref="A58:A59"/>
    <mergeCell ref="A92:A93"/>
    <mergeCell ref="A121:A122"/>
    <mergeCell ref="A149:A150"/>
    <mergeCell ref="A178:A179"/>
    <mergeCell ref="A208:A209"/>
    <mergeCell ref="A236:A237"/>
    <mergeCell ref="C268:C269"/>
    <mergeCell ref="C296:C297"/>
    <mergeCell ref="R1:R2"/>
    <mergeCell ref="R27:R28"/>
    <mergeCell ref="R58:R59"/>
    <mergeCell ref="R92:R93"/>
    <mergeCell ref="R121:R122"/>
    <mergeCell ref="R149:R150"/>
    <mergeCell ref="R178:R179"/>
    <mergeCell ref="R208:R209"/>
    <mergeCell ref="R236:R237"/>
    <mergeCell ref="R268:R269"/>
    <mergeCell ref="R296:R297"/>
    <mergeCell ref="C1:C2"/>
    <mergeCell ref="C27:C28"/>
    <mergeCell ref="C58:C59"/>
    <mergeCell ref="C92:C93"/>
    <mergeCell ref="C121:C122"/>
    <mergeCell ref="C149:C150"/>
    <mergeCell ref="C178:C179"/>
    <mergeCell ref="C208:C209"/>
    <mergeCell ref="C236:C237"/>
    <mergeCell ref="D296:Q296"/>
    <mergeCell ref="D149:Q149"/>
    <mergeCell ref="S296:S297"/>
    <mergeCell ref="W1:W2"/>
    <mergeCell ref="W27:W28"/>
    <mergeCell ref="W58:W59"/>
    <mergeCell ref="W92:W93"/>
    <mergeCell ref="W121:W122"/>
    <mergeCell ref="W149:W150"/>
    <mergeCell ref="W178:W179"/>
    <mergeCell ref="W208:W209"/>
    <mergeCell ref="W236:W237"/>
    <mergeCell ref="W268:W269"/>
    <mergeCell ref="W296:W297"/>
    <mergeCell ref="T296:V296"/>
    <mergeCell ref="T149:V149"/>
    <mergeCell ref="Z268:Z269"/>
    <mergeCell ref="Z296:Z297"/>
    <mergeCell ref="X268:X269"/>
    <mergeCell ref="X296:X297"/>
    <mergeCell ref="Y1:Y2"/>
    <mergeCell ref="Y27:Y28"/>
    <mergeCell ref="Y58:Y59"/>
    <mergeCell ref="Y92:Y93"/>
    <mergeCell ref="Y121:Y122"/>
    <mergeCell ref="Y149:Y150"/>
    <mergeCell ref="Y178:Y179"/>
    <mergeCell ref="Y208:Y209"/>
    <mergeCell ref="Y236:Y237"/>
    <mergeCell ref="Y268:Y269"/>
    <mergeCell ref="Y296:Y297"/>
    <mergeCell ref="X1:X2"/>
    <mergeCell ref="X27:X28"/>
    <mergeCell ref="X58:X59"/>
    <mergeCell ref="X92:X93"/>
    <mergeCell ref="X121:X122"/>
    <mergeCell ref="X149:X150"/>
    <mergeCell ref="X178:X179"/>
    <mergeCell ref="X208:X209"/>
    <mergeCell ref="X236:X237"/>
    <mergeCell ref="Z1:Z2"/>
    <mergeCell ref="Z27:Z28"/>
    <mergeCell ref="Z58:Z59"/>
    <mergeCell ref="Z92:Z93"/>
    <mergeCell ref="Z121:Z122"/>
    <mergeCell ref="Z149:Z150"/>
    <mergeCell ref="Z178:Z179"/>
    <mergeCell ref="Z208:Z209"/>
    <mergeCell ref="Z236:Z237"/>
  </mergeCells>
  <phoneticPr fontId="10"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硕士22级全部汇总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wutong</cp:lastModifiedBy>
  <dcterms:created xsi:type="dcterms:W3CDTF">2024-10-08T14:44:00Z</dcterms:created>
  <dcterms:modified xsi:type="dcterms:W3CDTF">2024-10-09T09:06:36Z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7A9418086ED14C08A3C8F8BB98601F45_12</vt:lpwstr>
  </property>
  <property fmtid="{D5CDD505-2E9C-101B-9397-08002B2CF9AE}" pid="3" name="KSOProductBuildVer">
    <vt:lpwstr>2052-12.1.0.18276</vt:lpwstr>
  </property>
</Properties>
</file>