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280"/>
  </bookViews>
  <sheets>
    <sheet name="总表" sheetId="1" r:id="rId1"/>
  </sheets>
  <externalReferences>
    <externalReference r:id="rId2"/>
  </externalReferences>
  <definedNames>
    <definedName name="_xlnm._FilterDatabase" localSheetId="0" hidden="1">总表!$A$1:$AC$271</definedName>
  </definedNames>
  <calcPr calcId="144525"/>
</workbook>
</file>

<file path=xl/sharedStrings.xml><?xml version="1.0" encoding="utf-8"?>
<sst xmlns="http://schemas.openxmlformats.org/spreadsheetml/2006/main" count="1339" uniqueCount="1030">
  <si>
    <t>序号</t>
  </si>
  <si>
    <t>学号</t>
  </si>
  <si>
    <t>姓名</t>
  </si>
  <si>
    <t>专业</t>
  </si>
  <si>
    <t>联系方式</t>
  </si>
  <si>
    <t>导师</t>
  </si>
  <si>
    <t>学术成果</t>
  </si>
  <si>
    <t>学术成果得分</t>
  </si>
  <si>
    <t>学术成果90%</t>
  </si>
  <si>
    <t>综合表现</t>
  </si>
  <si>
    <t>综合表现得分</t>
  </si>
  <si>
    <t>综合表现10%</t>
  </si>
  <si>
    <t>总分</t>
  </si>
  <si>
    <t>签字确认</t>
  </si>
  <si>
    <t>发表科研论文</t>
  </si>
  <si>
    <t>得分</t>
  </si>
  <si>
    <t>主持科研项目</t>
  </si>
  <si>
    <t>出版（参编）专著或教材</t>
  </si>
  <si>
    <t>科研获奖</t>
  </si>
  <si>
    <t>专利</t>
  </si>
  <si>
    <t>学术会议活动</t>
  </si>
  <si>
    <t>学科竞赛及科技活动</t>
  </si>
  <si>
    <t>社会工作</t>
  </si>
  <si>
    <t>获各类荣誉称号</t>
  </si>
  <si>
    <t>文体竞赛获奖</t>
  </si>
  <si>
    <t xml:space="preserve">2020200796
</t>
  </si>
  <si>
    <t>汪雯文</t>
  </si>
  <si>
    <t xml:space="preserve">17844683882
</t>
  </si>
  <si>
    <t>薛锋</t>
  </si>
  <si>
    <t>1、发明专利：一种综合客运枢纽轨道交通系统的枢纽运能识别方法（202110122639.7 除导师外第1署名）（25分）；  
2、实用新型专利：一种用于公铁联运的移动式集装箱（202120876284.6，除导师外第2署名）（2分）；</t>
  </si>
  <si>
    <t xml:space="preserve">"1、2022年6月：2022年第十九届五一数学建模竞赛研究生组三等奖（7分）；
2、2021年12月：2021年第三届全国高校计算机能力挑战赛一等奖（15分）；3、2021年11月：第一届全国高校商务翻译（英语）能力挑战赛二等奖（0分）"
</t>
  </si>
  <si>
    <t>1、2022年6月，获2022年第二届全国大学生人工智能知识竞赛二等奖，3分；2、2021年10月，获“应急科普华夏行”2021年大学生火灾应对技能竞赛二等奖，3分；3、2021年10月，获2021年第二届全国大学生财经素养大赛二等奖，3分；4、2021年9月，获2021年大学生基本技能大赛校级赛二等奖，2分</t>
  </si>
  <si>
    <t>李沁蓿</t>
  </si>
  <si>
    <t>孙湛博</t>
  </si>
  <si>
    <t>1、Li Q, Sun Z et al.Attraction-based Congestion Pricing Method In Monopolistic And Monopolistic Competitive Markets（A，一作，28分），2022年6月</t>
  </si>
  <si>
    <t>1、四川省第三届“天府杯”创业大赛 创业典型奖（优胜奖）4分
2、成都市第四届就业创业大赛暨“天府杯”成都选拔赛决赛 优胜奖 4分</t>
  </si>
  <si>
    <t>境外会议：2022 the World Transportion Conference（WTC2022）展示论文，被西南交大期刊目录A录用</t>
  </si>
  <si>
    <t>1、2021年12月，获校级明诚奖，3分；</t>
  </si>
  <si>
    <t>方旭峰</t>
  </si>
  <si>
    <t>陈钉均</t>
  </si>
  <si>
    <t xml:space="preserve">1、Dingjun Chen，Xufeng Fang et al.Three-level multimodal transportation network for cross-regional emergency resources dispatch under demand and route reliability.
（A++，除导师外一作，105分），2022年3月；
</t>
  </si>
  <si>
    <t>1、2021-2022学年，担任学习委员，1分；</t>
  </si>
  <si>
    <t>1.2022年9月，全国大学生数据分析知识科普竞赛一等奖（6分）</t>
  </si>
  <si>
    <t>周博文</t>
  </si>
  <si>
    <t>帅斌</t>
  </si>
  <si>
    <t>1.全国高等院校数学能力挑战赛初赛二等奖</t>
  </si>
  <si>
    <t>2021-2022学年，担任体育委员，1分</t>
  </si>
  <si>
    <t>邱元森</t>
  </si>
  <si>
    <t>15528010136</t>
  </si>
  <si>
    <t>罗霞</t>
  </si>
  <si>
    <t>1、Zhang Y, Luo X, Qiu Y, et al. Understanding the generation mechanism of BEV drivers' charging demand: An exploration of the relationship between charging choice and complexity of trip chaining patterns
（A++，除导师外二作，45分），2022年4月；</t>
  </si>
  <si>
    <t>1、2021-2022学年，担任团支书，3分；</t>
  </si>
  <si>
    <t>1、2022年1月，获校级优秀三助研究生，3分；</t>
  </si>
  <si>
    <t>郑镕</t>
  </si>
  <si>
    <t>杨鸿泰</t>
  </si>
  <si>
    <t>1、Hongtai Yang, Rong Zheng, Xuan Li, Jinghai Huo, Linchuan Yang, Tong Zhu.Nonlinear and threshold effects of built environment on e-scooter sharing ridership,Journal of Transport Geography
（A++，JCR Q1，除导师外一作，49分），2022年9月；
2、Rong Zheng, Hongtai Yang, Lanzhen Jiang, Jinghai Huo, Xiaoqian Lu,Malik Muneeb Abid.Optimizing the cleaning and disinfection scheme for dockless shared bikes, Journal of Advanced Transportation
（A+，一作，0分），2022年9月；
3、Lanzhen Jiang, Hongtai Yang, Rong Zheng, Jinghai Huo. The Difference between Customers and Subscribers in Boston Tourists Using Shared Bicycles under COVID-19: Trip Frequency and Its Determinants,2021 6th International Conference on Transportation Information and Safety (ICTIS) (A，除导师外二作，10分)，2021年10月.</t>
  </si>
  <si>
    <t>无</t>
  </si>
  <si>
    <t>1、软件著作：洁行共享单车消毒人员指派系统V1.0（10分）；
2、软件著作：速通城际需求响应式公交规划与分析系统V1.0（10分）</t>
  </si>
  <si>
    <t>9th International Conference of Transportation and Space-time Economics Forum（TSTE 2021）展示论文（国际学术活动境内举办，未被会议录用，3分）</t>
  </si>
  <si>
    <t>1、华为杯第18届中国研究生数学建模竞赛三等奖（国家级，10分）；</t>
  </si>
  <si>
    <t>1、2021-2022学年，担任党支部组织委员（评定优秀）（2分）；
2、2022（第二届）智慧大学生学习“全国两会”知识竞赛一等奖（国家级）（6分）
3、2022年第二届“防灾减灾科普先行”应急科普竞赛一等奖（国家级）（6分）；
4、2022年第二届全国大学生人工智能知识竞赛二等奖（国家级）（5分）；
5、	“原原本本学党史”排位挑战赛三等奖（院级）（0.5分）。</t>
  </si>
  <si>
    <t>俞高赏</t>
  </si>
  <si>
    <t>蒋阳升</t>
  </si>
  <si>
    <t>1、蒋阳升,俞高赏,胡路,李衍.基于聚类站点客流公共特征的轨道交通车站精细分类[J].交通运输系统工程与信息(A,除导师外一作)</t>
  </si>
  <si>
    <t>1、MathorCup建模二等奖</t>
  </si>
  <si>
    <t xml:space="preserve">1、2021-2022学年，担任心理委员；
</t>
  </si>
  <si>
    <t>王圣洁</t>
  </si>
  <si>
    <t>文超</t>
  </si>
  <si>
    <t>1、Qianyi Liu,Shengjie Wang,Zhongcan Li,et al.Prediction of High-speed Train Delay Propagation Based on Causal Text Information（A，二作，10分），2022年9月</t>
  </si>
  <si>
    <t>左彤</t>
  </si>
  <si>
    <t>1、陈锦渠,左彤,朱蔓,彭其渊,殷勇.城市轨道交通网络失效修复策略，安全与环境学报.（A，除导师外二作，10分），2022年1月.
2、李搏志,陈锦渠,左彤,张帆,殷勇.基于站点交通可达性的高速铁路网络优化研究，综合运输.（B+，除导师外三作，0.75分），2021年12月.
3、左彤,张帆,李搏志,殷勇.时空特征深度融合下的城市轨道交通站点客流预测，综合运输.（B+，除导师外一作，10.5分），2022年7月.
4、Tong Zuo, Bozhi Li, Fan Zhang, Yong Yin. Research on the Collaborative Transport Mode Based on Metro System，2021 9th INTERNATIONAL CONFERENCE ON RAILWAY OPERATIONS MODELLING （IAROR）. (A， 除导师外一作，28分)，2021年11月.</t>
  </si>
  <si>
    <t>第九届国际铁路运营管理会议（RailBeijing2021）
北京举办 线上参会 9分</t>
  </si>
  <si>
    <t>1、2021年中国大数据挑战赛优秀奖 4分
2、2022年mathorcup高校数学建模挑战赛三等奖 7分</t>
  </si>
  <si>
    <t>韩佳哲</t>
  </si>
  <si>
    <t>1、蒋阳升、韩佳哲等 考虑新冠疫情扩散规律的医疗物资动态配送优化研究（A, 除导师外一作，28分），2022年9月
2、罗然、韩佳哲、彭其渊  基于熵权-Topsis 的市域铁路与城市轨道交通贯通模式选择研究（B+，除导师外二作， 4.5分）， 2022年9月
3、Yuting Jin, Zhihong Yao ,Jiazhe Han Variable Cell Transmission Model for Mixed Traffic Flow withConnected Automated Vehicles and Human-Driven Vehicles（A+,第三作者，3.5分）2022年4月</t>
  </si>
  <si>
    <t>“华为杯”第18届
中国研究生数学建模竞赛优秀奖</t>
  </si>
  <si>
    <t>2021年12月
优秀研究生
3分</t>
  </si>
  <si>
    <t>刁雨晨</t>
  </si>
  <si>
    <t>吕红霞</t>
  </si>
  <si>
    <t>刁雨晨，柳鑫，纪成嫣，吕红霞.基于DEMATEL与ISM融合的综合客运枢纽换乘流线影响因素研究(B+，除导师外一作，10.5分)，2022年9月</t>
  </si>
  <si>
    <t xml:space="preserve">1.2022年全国大学生英语词汇挑战赛一等奖（15分）
2.2021年第三届全国高校创新英语挑战英语词汇赛二等奖（10分）
3.2022年第五届全国大学生计算机技能应用大赛二等奖（10分）
</t>
  </si>
  <si>
    <t>袁林</t>
  </si>
  <si>
    <t>1、计算机软件著作权：铁路综合维修天窗设置辅助决策系统V1.0（2022SR1252922，除导师外第1署名）（10分）；  
2、计算机软件著作权：高速铁路换乘节点设置辅助决策系统V1.0（2022SR1223131，除导师外第1署名）（10分）；</t>
  </si>
  <si>
    <t>1、2022年7月：2022年第五届中青杯全国大学生数学建模竞赛研究生组二等奖（10分）；
2、2022年6月：2022年第五届大学生计算机技能应用大赛二等奖（10分）；                  3、2022年1月：2021年大学生就业能力大赛一等奖（15分）；              4、2021年11月：2021年第二届全国大学生财经素养大赛一等奖（15分）；</t>
  </si>
  <si>
    <t>1、2021-2022学年，担任党支部书记，3分；</t>
  </si>
  <si>
    <t>1、2021年12月，获四川省大学生综合素质A级证书，8分；</t>
  </si>
  <si>
    <t>许磊</t>
  </si>
  <si>
    <t>寇玮华</t>
  </si>
  <si>
    <t>鲍立群，寇玮华，阚剑锋，许磊等.基于多品种流网络的高铁站站改前后多态理论通过能力对比分析（C，除导师外三作，0.25）2022年3月</t>
  </si>
  <si>
    <t>2021年第十一届APMCM亚太地区大学生数学建模竞赛三等奖（4分）</t>
  </si>
  <si>
    <t>2021年大学生震灾应对科普竞赛一等奖，6分</t>
  </si>
  <si>
    <t>陈佳佩</t>
  </si>
  <si>
    <t>2022年全国大学生英语作文大赛研究生组国家一等奖</t>
  </si>
  <si>
    <t>毛远思</t>
  </si>
  <si>
    <t>1、2022年6月；2022年第十九届五一数学建模竞赛三等奖（7分）。</t>
  </si>
  <si>
    <t>1、2021-2022学年，担任班长，3分。</t>
  </si>
  <si>
    <t>1、2021年12月，获优秀研究生干部，3分</t>
  </si>
  <si>
    <t xml:space="preserve">1、2022年9月，获四川省大学生应急救护知识技能培训及大演练活动线上知识竞赛二等奖，3分                                           </t>
  </si>
  <si>
    <t>于永婷</t>
  </si>
  <si>
    <t>汤银英</t>
  </si>
  <si>
    <t>荣获“华为杯”第十八届中国研究生数学建模竞赛优秀奖（+5分）</t>
  </si>
  <si>
    <t>1、2021.5-2022.5担任交通运输与物流学院研究生会主席（+3分）</t>
  </si>
  <si>
    <t>1、2021年12月获西南交通大学“优秀研究生干部”称号 西南交通大学颁发（校级+3分）
2、2022年03月获西南交通大学“优秀共青团干部”称号 西南交通大学颁发（校级+3分）</t>
  </si>
  <si>
    <t>1、2021年12月荣获交通运输与物流学院组织的素质拓展活动“二等奖”（院级+1分）</t>
  </si>
  <si>
    <t>周雄宇</t>
  </si>
  <si>
    <t>毛敏</t>
  </si>
  <si>
    <t>1、2021年12月：2021年亚太地区大学生数学建模竞赛研究生组一等奖 10分
2、“英语世界”杯翻译大赛全国三等奖 7分</t>
  </si>
  <si>
    <t>1、2021年10月，第二届国防科技知识竞赛一等奖 6分
2、2021年10月，“防灾减灾科普先行”科普竞赛活动全国一等奖，6分</t>
  </si>
  <si>
    <t>汤静娴</t>
  </si>
  <si>
    <t>蹇明</t>
  </si>
  <si>
    <t>T. Liu, M. Jian, J. Tang, S. Hayrutdinov and M. Zhou, "Supply Chain Contracts Based on Demand Risk Sharing and Decision Makers' Preference,（A，除导师外二作，12分），2021年10月</t>
  </si>
  <si>
    <t>龙施宇</t>
  </si>
  <si>
    <t>刘昱岗</t>
  </si>
  <si>
    <t>1、境内会议：2021年10月，于武汉参加2021 6th International Conference on Transportation Information and Safety (ICTIS)会议，就录用论文内容作现场报告（Research_on_the_Traffic_Strategy_of_Intermittent_Bus_Lane_in_Intelligent_Network_Environment）</t>
  </si>
  <si>
    <t>1、“华为杯”第18届中国研究生数学建模竞赛优秀奖</t>
  </si>
  <si>
    <t>2021-2022学年，担任文艺委员，1分</t>
  </si>
  <si>
    <t>李蓉蓉</t>
  </si>
  <si>
    <t xml:space="preserve">1、李蓉蓉，刘昱岗.Joint Optimization of Intersection 
Signals and Vehicle Trajectories with Connected and Automated Vehicles
（A，除导师外一作，40分），2022年6月；
</t>
  </si>
  <si>
    <t>1、境外会议：2021年10月、武汉、2021 6th International Conference on Transportation Information and Safety (ICTIS)、发表论文一篇并作报告。</t>
  </si>
  <si>
    <t>1、“华为杯”第18届中国研究生数学建模竞赛三等奖（10分）；</t>
  </si>
  <si>
    <t>1、2021-2022学年，担任党支部宣传委员，2分；</t>
  </si>
  <si>
    <t>岳进进</t>
  </si>
  <si>
    <t>2022年第五届中青杯全国大学生数学建模竞赛研究生组二等奖</t>
  </si>
  <si>
    <t>2021-2022学年，担任副班长
1分</t>
  </si>
  <si>
    <t>付瑶</t>
  </si>
  <si>
    <t>郭孜政</t>
  </si>
  <si>
    <t>1.参加境外会议INTERNATIONAL CONFERENCE ON HUMAN-COMPUTER INTERACTION（HCII2022），会议中发表论文一篇，并在会议分会场作报告</t>
  </si>
  <si>
    <t>1.参加亚太地区大学生数学建模竞赛荣获三等奖</t>
  </si>
  <si>
    <t>1.2021-2022学年，担任班级心理委员，1分</t>
  </si>
  <si>
    <t>2022年第二届全国大学生心理知识竞赛获“优秀志愿者”，0分</t>
  </si>
  <si>
    <t>2022年第二届全国大学生心理知识竞一等奖，4分</t>
  </si>
  <si>
    <t>俞傅伟</t>
  </si>
  <si>
    <t>彭其渊</t>
  </si>
  <si>
    <t>1、2021-2022学年，担任班长，3分；</t>
  </si>
  <si>
    <t>1、2021年12月，获明诚奖，3分；
2、2022年5月，获“西南交通大学2021年度优秀共青团干部”，3分；</t>
  </si>
  <si>
    <t>程驰尧</t>
  </si>
  <si>
    <t>牟能冶</t>
  </si>
  <si>
    <t>1、牟能冶,程驰尧.面向突发事件的粮食铁水联运网络抗毁性研究(A,除导师外一作，40分），2021年12月；
2、程驰尧，牟能冶.基于后向加边算法的城市轨道交通网络弹性优化研究（B+，一作，15分），2022年8月；</t>
  </si>
  <si>
    <t>2022年6月，获 MathorCup全国高校数学建模挑战赛研究生组一等奖,15分；2022年9月，获“全国大学生数据分析科普知识竞赛”一等奖，0分</t>
  </si>
  <si>
    <r>
      <rPr>
        <sz val="11"/>
        <rFont val="等线"/>
        <charset val="134"/>
        <scheme val="minor"/>
      </rPr>
      <t>1、2021-2022学年，担任副班长，</t>
    </r>
    <r>
      <rPr>
        <sz val="11"/>
        <rFont val="等线"/>
        <charset val="134"/>
        <scheme val="minor"/>
      </rPr>
      <t>1</t>
    </r>
    <r>
      <rPr>
        <sz val="11"/>
        <rFont val="等线"/>
        <charset val="134"/>
        <scheme val="minor"/>
      </rPr>
      <t>分；</t>
    </r>
  </si>
  <si>
    <t>2021年12月，获明诚奖，3分；</t>
  </si>
  <si>
    <t>2022年9月，获“全国大学生数据分析科普知识竞赛”一等奖，4分</t>
  </si>
  <si>
    <t>胡琪琳</t>
  </si>
  <si>
    <t>甘蜜</t>
  </si>
  <si>
    <t xml:space="preserve">Qilin Hu, Mi Gan. Spatiotemporal Characteristics Identification of Loading and Unloading in Road Freight Based on GPS Trajectory Data，Transportation Research Board,(A，一作，40分），2022年1月；  </t>
  </si>
  <si>
    <t>境外会议：2022年1月11日，Washington DC，Transportation Research Board 2022 Annual Meeting，已发表</t>
  </si>
  <si>
    <t>2021-2022学年，担任党支部宣传委员，2分</t>
  </si>
  <si>
    <t>万青</t>
  </si>
  <si>
    <t>2022年9月24日参加2022 6th International Conference on Traffic Engineering and Transportation System 学术会议，宣读已录用（9.13录用）论文Personal mobility carbon credits trading schemes considering dynamic price evolution 0分</t>
  </si>
  <si>
    <t>2021年12月“华为杯”第十八届中国研究生数学建模竞赛优秀奖</t>
  </si>
  <si>
    <t>曾庆文</t>
  </si>
  <si>
    <t>1、曾庆文等.基于AHP-RS的轨道交通跨制式衔接模式适应性评价
（B+，一作，10.5分），2022年3月；
2、曾庆文等.考虑多编组的城轨列车跨线运营开行方案研究
（B，一作，10分），2022年6月；</t>
  </si>
  <si>
    <t xml:space="preserve">
1、“华为杯”第18届中国研究生数学建模竞赛三等奖（10分）；</t>
  </si>
  <si>
    <t>1、2021年12月，获
四川省大学生综合素质A级证书，8分；</t>
  </si>
  <si>
    <t>廖伟屹</t>
  </si>
  <si>
    <t>1、马剑，廖伟屹等.基于乘客超越行为建模的航空登机效率分析（A，除导师外一作，28分），2022年8月.</t>
  </si>
  <si>
    <t>1、“华为杯”第18届中国研究生数学建模竞赛三等奖（10分）.</t>
  </si>
  <si>
    <t>张昕悦</t>
  </si>
  <si>
    <t>13258300769</t>
  </si>
  <si>
    <t>张南</t>
  </si>
  <si>
    <t>“华为杯”第18届中国研究生数学建模竞赛二等奖（15分）</t>
  </si>
  <si>
    <t>蒲港</t>
  </si>
  <si>
    <t>李国旗</t>
  </si>
  <si>
    <t>2022年6月：2022年第十九届五一数学建模竞赛研究生组一等奖（15分）</t>
  </si>
  <si>
    <t>2021年12月西南交通大学“运达杯”体育节乒乓球比赛（2021-2022学年乒乓球院系赛）团体赛二等奖，2分</t>
  </si>
  <si>
    <r>
      <rPr>
        <sz val="11"/>
        <rFont val="等线"/>
        <charset val="134"/>
        <scheme val="minor"/>
      </rPr>
      <t>2</t>
    </r>
    <r>
      <rPr>
        <sz val="11"/>
        <rFont val="等线"/>
        <charset val="134"/>
        <scheme val="minor"/>
      </rPr>
      <t>020200759</t>
    </r>
  </si>
  <si>
    <t>王朝阳</t>
  </si>
  <si>
    <r>
      <rPr>
        <sz val="11"/>
        <rFont val="等线"/>
        <charset val="134"/>
        <scheme val="minor"/>
      </rPr>
      <t>1</t>
    </r>
    <r>
      <rPr>
        <sz val="11"/>
        <rFont val="等线"/>
        <charset val="134"/>
        <scheme val="minor"/>
      </rPr>
      <t>9827558115</t>
    </r>
  </si>
  <si>
    <r>
      <rPr>
        <sz val="11"/>
        <rFont val="等线"/>
        <charset val="134"/>
        <scheme val="minor"/>
      </rPr>
      <t>王朝阳，薛锋等.基于组合赋权TOPSIS</t>
    </r>
    <r>
      <rPr>
        <sz val="11"/>
        <rFont val="等线"/>
        <charset val="134"/>
        <scheme val="minor"/>
      </rPr>
      <t>法的城市轨道交通装备制造业集群竞争力评价（B</t>
    </r>
    <r>
      <rPr>
        <sz val="11"/>
        <rFont val="等线"/>
        <charset val="134"/>
        <scheme val="minor"/>
      </rPr>
      <t>+，一作，10.5分），2021年11月</t>
    </r>
  </si>
  <si>
    <r>
      <rPr>
        <sz val="11"/>
        <rFont val="等线"/>
        <charset val="134"/>
        <scheme val="minor"/>
      </rPr>
      <t xml:space="preserve">1、2021年12月：“华为杯”第十八届研究生数学建模竞赛成功参与奖（5分）；
</t>
    </r>
    <r>
      <rPr>
        <sz val="11"/>
        <rFont val="等线"/>
        <charset val="134"/>
        <scheme val="minor"/>
      </rPr>
      <t>2</t>
    </r>
    <r>
      <rPr>
        <sz val="11"/>
        <rFont val="等线"/>
        <charset val="134"/>
        <scheme val="minor"/>
      </rPr>
      <t xml:space="preserve">、2022年6月：2022年第六届普译奖全国大学生翻译比赛二等奖（10分）；
</t>
    </r>
    <r>
      <rPr>
        <sz val="11"/>
        <rFont val="等线"/>
        <charset val="134"/>
        <scheme val="minor"/>
      </rPr>
      <t>3</t>
    </r>
    <r>
      <rPr>
        <sz val="11"/>
        <rFont val="等线"/>
        <charset val="134"/>
        <scheme val="minor"/>
      </rPr>
      <t>、2022年6月：2022年第五届大学生计算机技能应用大赛三等奖（7分）</t>
    </r>
  </si>
  <si>
    <t>吴燕姣</t>
  </si>
  <si>
    <t>邱小平</t>
  </si>
  <si>
    <t>1、境内会议：2022年8月26-28日、天津市、The 15th International FLINS Conference on Machine Learning, Multi Agent and Cyber physical systems、在会议分会场宣读会议录用论文，会议所有论文以一本书出版在World Scientific，不在《西南交通大学学术期刊分级目中》；</t>
  </si>
  <si>
    <t>蒋浩然</t>
  </si>
  <si>
    <t>1、蒋阳升，蒋浩然等.基于虚拟车队的自动交叉路口车辆时序优化模型
（A+，除导师外一作，49分），2022年8月；
2、Zhihong Yao，Yuting Jin，Haoran Jiang等.CTM-based Traffic Signal Optimization of Mixed Traffic Flow with Connected Automated Vehicles and Human-driven Vehicles
（A+，三作，3.5分），2022年7月；
3、Haoran Jiang，Zhihong Yao等.Virtual Platoon-based Vehicle Schedule Optimization Model for Autonomous Intersections
（A，一作，28分），2022年1月；</t>
  </si>
  <si>
    <t>1、软件著作权：智能网联汽车轨迹优化软件V1.0（2022SR0087681，除导师外第1署名）（10分）；  
2、软件著作权：自动驾驶交叉口车辆时序优化软件V1.0（2022SR0087680，除导师外第1署名）（10分）；</t>
  </si>
  <si>
    <t>1、境外会议：2022年1月、美国、TRB Annual Meeting、已发表；</t>
  </si>
  <si>
    <t>1、“华为杯”第十八届中国研究生数学建模竞赛，成功参与奖（优秀奖）</t>
  </si>
  <si>
    <t>邱立为</t>
  </si>
  <si>
    <t>倪少权</t>
  </si>
  <si>
    <t>2021年第十一届亚太杯数学建模竞赛二等奖</t>
  </si>
  <si>
    <t>2021-2022学年担任宣传委员，1分</t>
  </si>
  <si>
    <t>2021-2022学年担任第十八届亚太智能交通论坛学术委员会秘书处秘书，0分</t>
  </si>
  <si>
    <t>刘姜</t>
  </si>
  <si>
    <t>杨飞</t>
  </si>
  <si>
    <t>1、2022年6月获2022年第十二届MathorCup高校数学建模挑战赛成功参与奖，0分；</t>
  </si>
  <si>
    <t xml:space="preserve">1、软件著作权：一种基于智能交通大数据的居民出行特征分析方法V1.0（专利号：2022SR0791589   ，唯一署名）（10分）；  </t>
  </si>
  <si>
    <t>侯成龙</t>
  </si>
  <si>
    <t>吴海涛</t>
  </si>
  <si>
    <t>1、吴海涛，侯成龙等.考虑客流考虑客流聚集风险的轨道交通跨站停车方案优化
（A+，除导师外一作，49分），2022年6月；
2、吴海涛，黎双喜等.高速铁路应急调度预案复杂度量化方法研究
（A+，除导师外二作，21分），2022年2月；</t>
  </si>
  <si>
    <t xml:space="preserve">1、“华为杯”第十八届中国研究生数学建模竞赛成功参与奖（5分）；
</t>
  </si>
  <si>
    <t>毛萍</t>
  </si>
  <si>
    <t>1、2021年11月，2021APMCM“亚太杯”大学生数学建模比赛研究生组一等奖（10分）
2、2021年全国大学生英语翻译大赛国家二等奖（10分）</t>
  </si>
  <si>
    <t>1、2021-2022学年，担任生活委员，1分；
2、2021-2022学年，担任扬华研究生新闻中心人物组组长，2分；</t>
  </si>
  <si>
    <t>胡慧宁</t>
  </si>
  <si>
    <t>唐智慧</t>
  </si>
  <si>
    <t>1、2022年全国大学生英语作文大赛省级一等奖（15分）；2、2022年第五届中青杯全国大学生数学建模竞赛二等奖（10分）。</t>
  </si>
  <si>
    <t>1、2021-2022学年，担任心理委员，1分。</t>
  </si>
  <si>
    <t>1、2022年4月，获第六届大学生环保知识竞赛优秀奖，1.75分。</t>
  </si>
  <si>
    <t>陈锐锐</t>
  </si>
  <si>
    <r>
      <rPr>
        <sz val="11"/>
        <rFont val="等线"/>
        <charset val="134"/>
        <scheme val="minor"/>
      </rPr>
      <t>1、</t>
    </r>
    <r>
      <rPr>
        <sz val="10"/>
        <rFont val="等线"/>
        <charset val="134"/>
        <scheme val="minor"/>
      </rPr>
      <t>Ruirui Chen ，Xuekai Ge 等.Pattern Discovery of Dispatching Strategies in a High-speed Rail System Using Real Train Operation Data</t>
    </r>
    <r>
      <rPr>
        <sz val="11"/>
        <rFont val="等线"/>
        <charset val="134"/>
        <scheme val="minor"/>
      </rPr>
      <t>（A，除导师外一作，28分），2021年11月；
2、Xuekai Ge，Ruirui Chen等.MiniMining Association Rules of Train Dispatching Strategy in a High-speed Railway System
（A，除导师外二作，10分），2022年6月；
3.葛学锴，陈锐锐等.高速铁路列车调度策略关联规则分析(B+,除导师外2作，3.75)，2022年1月</t>
    </r>
  </si>
  <si>
    <t xml:space="preserve">1、境外会议境内举办：2021年11月、北京、宣读论文，论文收录于IAROR；
</t>
  </si>
  <si>
    <t>1.“华为杯”第18届中国研究生数学建模竞赛三等奖（10分）；</t>
  </si>
  <si>
    <t>刘奕苁</t>
  </si>
  <si>
    <t>朱颖</t>
  </si>
  <si>
    <t>1 2022年6月 第十九届五一建模数学竞赛 三等奖 (7分)</t>
  </si>
  <si>
    <t>1、2021-2022学年，担任党支部组织委员，2分；</t>
  </si>
  <si>
    <t>1、2022年5月，获校级优秀共青团干部，3分；
2、2021年12月，获校级明诚奖，3分</t>
  </si>
  <si>
    <t>周柯廷</t>
  </si>
  <si>
    <t>“华为杯”第18届中国研究生数学建模竞赛三等奖（10分）；</t>
  </si>
  <si>
    <t>张佳</t>
  </si>
  <si>
    <t>赵海全</t>
  </si>
  <si>
    <t>1.Collaborative Optimization of Community Bus and Flexible Feeder Bus Connection 
System（A，除导师外一作，28分，2021年6月；2.Industrial Region Planning and Urban Transportation Planning Based on Industry-City 
Integration（A，除导师外三作，2分，2021年6月）</t>
  </si>
  <si>
    <t>境内会议：2021年10月、湖北武汉、2021 6th International Conference on Transportation Information and Safety (ICTIS 2021)、论文已发表</t>
  </si>
  <si>
    <t>第十一届APMCM亚太地区大学生数学建模竞赛二等奖（7分）</t>
  </si>
  <si>
    <r>
      <rPr>
        <sz val="11"/>
        <rFont val="等线"/>
        <charset val="134"/>
        <scheme val="minor"/>
      </rPr>
      <t>2</t>
    </r>
    <r>
      <rPr>
        <sz val="11"/>
        <rFont val="等线"/>
        <charset val="134"/>
        <scheme val="minor"/>
      </rPr>
      <t>021-2022学年，担任团支书，3分</t>
    </r>
  </si>
  <si>
    <t>2021年11月获“明诚奖”个人荣誉称号，3分</t>
  </si>
  <si>
    <t>陈水旺</t>
  </si>
  <si>
    <t>1.蒋阳升，陈水旺等.Demand-driven train timetabling for air and intercity high-speed rail synchronization service.（A+,除导师外一作，49)，2022年3月；
2. 陈水旺，梁志梅等.Collaborative decision of passenger flow control and train timetable on a metro line considering nonlinear effects of congestion. (A，一作，28)，2021年10月；
3. 陈水旺，安文垚等.Demand-driven train timetables optimization for air and high-speed rail synchronization service.（A，一作，28). 2021年10月；
4. 李衍，陈水旺等.A Modularized Event-driven Simulation for a Shared Electric Vehicle System that Takes into Account Range Anxiety and Nonlinear Charging.（A，二作，10分）,2022年6月；
5. 安文垚，陈水旺等. An Improved Social Force Model Considering View Angle for Microscopic Pedestrian Simulation. （A，二作，10分），2022年6月；</t>
  </si>
  <si>
    <t>1. 境外会议：2022年1月11日，美国华盛顿，101届TRB年会：Demand-driven train timetables optimization for air and high-speed rail synchronization service，已发表论文(18分)；
2. 境外会议：2022年1月11日，美国华盛顿，101届TRB年会：Collaborative decision of passenger flow control and train timetable on a metro line considering nonlinear effects of congestion，已发表论文(18分)；</t>
  </si>
  <si>
    <t>1.华为杯数学建模竞赛优秀奖</t>
  </si>
  <si>
    <t>付玉雪</t>
  </si>
  <si>
    <t>1、Yiyuan Zhang
, Xia Luo*,
, Yuansen Qiu
, Yuxue Fu 等.Understanding the generation mechanism of BEV drivers’ 
charging demand: An exploration of the relationship between 
charging choice and complexity of trip chaining patterns 
（A++，四作，0分），2022年4月；</t>
  </si>
  <si>
    <t>1、2021年12月，获2021年全国大学生英语翻译大赛“研究生组省级二等奖”，10分；</t>
  </si>
  <si>
    <r>
      <rPr>
        <sz val="11"/>
        <rFont val="等线"/>
        <charset val="134"/>
        <scheme val="minor"/>
      </rPr>
      <t xml:space="preserve">1、2021年12月，获校级优秀研究生干部，3分；
</t>
    </r>
    <r>
      <rPr>
        <b/>
        <sz val="11"/>
        <color rgb="FFFF0000"/>
        <rFont val="等线"/>
        <charset val="134"/>
        <scheme val="minor"/>
      </rPr>
      <t>2、2022年6月，获四川省大学生“综合A级证书”，8分。</t>
    </r>
  </si>
  <si>
    <t>陈思佳</t>
  </si>
  <si>
    <t>2021年12月：2021年第十一届APMCM亚太地区大学生数学建模竞赛三等奖（4分）</t>
  </si>
  <si>
    <t>2021-2022学年，担任硕士20级第三党支部组织委员，2分；</t>
  </si>
  <si>
    <t>于婕</t>
  </si>
  <si>
    <t>2021年12月，“华为杯”第十八届中国研究生数学建模竞赛成功参与奖（5分）</t>
  </si>
  <si>
    <t>2022年6月，获四川省综合素质A级证书，8分</t>
  </si>
  <si>
    <t>王曾睿</t>
  </si>
  <si>
    <t>张奕源，罗霞，王曾睿等（A++，除导师外二作），2022年9月accepted</t>
  </si>
  <si>
    <t>境内会议：2022年6月延期至11月、武汉、《考虑出行链与个体异质性的电动汽车充电选择行为》，仅讲台学术报告，无论文出版安排</t>
  </si>
  <si>
    <t>2021年12月：2021年全国大学生英语翻译大赛研究生组国家级三等奖</t>
  </si>
  <si>
    <t>郭东琦</t>
  </si>
  <si>
    <t>1、郭东琦，薛锋等.论区域轨道交通网络枢纽及线路运能的匹配评价
（B+，除导师外一作，10.5分），2022年5月。</t>
  </si>
  <si>
    <t xml:space="preserve">1、发明专利：一种综合客运枢纽轨道交通系统的枢纽运能识别方（ZL202110122639.7，除导师外第4署名）（5分）；  </t>
  </si>
  <si>
    <t>1、2022年6月：2022年第十九届五一数学建模竞赛二等奖（10分）；
2、2021年12月：2021年全国大学生英语翻译大赛研究生组省级三等奖（7分）；</t>
  </si>
  <si>
    <t>1、2021-2022学年，担任心理委员，1分；</t>
  </si>
  <si>
    <t>1、2022年6月，获2022年第二届“防灾减灾科普先行”应急科普竞赛一等奖，4分；2、2022年6月，获2022年第二届全国大学生心理知识大赛一等奖，4分</t>
  </si>
  <si>
    <t>李卓姌</t>
  </si>
  <si>
    <t>刘晓波</t>
  </si>
  <si>
    <t>软件著作权：亿科赛艇竞赛组队软件（登记号：2022SR032664，第1署名，共4位作者）（5.5分）</t>
  </si>
  <si>
    <t>2021年11月：“华为杯”第十八届中国研究生数学建模竞赛全国二等奖（15分）</t>
  </si>
  <si>
    <t>2022年5月：第十二届全国大学生电子商务“创新、创意及创业”挑战赛校级赛三等奖，1分</t>
  </si>
  <si>
    <t>梁瑛婕</t>
  </si>
  <si>
    <t>1、2022年6月：2022年第十九届五一数学建模竞赛研究生组二等奖（10分）；
2、全国大学生英语翻译大赛省级二等奖（10分）；</t>
  </si>
  <si>
    <t>1、2021年12月，获明诚奖，3分；</t>
  </si>
  <si>
    <t>1、2021年10月，获震灾应对科普竞赛一等奖，4分；</t>
  </si>
  <si>
    <t>鲁晓倩</t>
  </si>
  <si>
    <t>1、Hongtai Yang,
Xiaoqian Lu等.Expected Length of the Shortest Path of the Traveling Salesman Problem in 3D Space
（A+，除导师外一作，49分），2022年5月；
2、Xinan Zhou, Xiaoqian Lu等.The impact of COVID-19 on subway passenger flow in Chicago: A study of spatial variation of influencing factors
（A，二作，10分），2022年6月；</t>
  </si>
  <si>
    <t>软件著作权：畅游京张高铁沿线旅游系统V1.0(2022SR0959779,除导师外单独署名)（10分）</t>
  </si>
  <si>
    <t>1、2021年12月：2021年全国大学生科学素质知识竞答一等奖（0分）
2、2021年11月：2021年中国高校大数据挑战赛三等奖（7分）
3、2022年6月：2022年第十九届五一数学建模竞赛研究生组三等奖（7分）；
4、2021年12月：“华为杯”第18届中国研究生数学建模竞赛成功参与奖（5分）；</t>
  </si>
  <si>
    <t>2021-2022学年，担任学习委员，1分</t>
  </si>
  <si>
    <t>2021年12月，获校级优秀研究生干部，3分</t>
  </si>
  <si>
    <t>2022年3月，获院级“学党史 铭党恩 跟党走”知识竞赛优秀个人奖二等奖，0分
2021年12月：2021年全国大学生科学素质知识竞答一等奖（4分）</t>
  </si>
  <si>
    <t>潘月</t>
  </si>
  <si>
    <t xml:space="preserve"> </t>
  </si>
  <si>
    <t>1、2022年1月：20212021APMCM亚太地区大学生数学建模大赛一等奖（10分）；</t>
  </si>
  <si>
    <t>1、2021-2022学年，担任宣传委员，1分；</t>
  </si>
  <si>
    <t>林叶新</t>
  </si>
  <si>
    <t>1、Yexin Lin，Yugang Liu等.Bicycle Crossing Design and Signal Control Optimization for the Symmetric Intersection
（A，一作，28分），2022年6月；
2、Shuai Zheng，Yugang Liu,Yexin Lin等.Bridging strategy for the disruption of metro considering the reliability of transportation system: Metro and conventional bus network
（A++，除导师外二作，45分），2022年5月网络首发；3、Yugang Liu,Shancheng He,Shuai Zheng,Yexin Lin等.Research on the Traffic Strategy of Intermittent Bus Lane in Intelligent Network 
Environment
（A，四作，0分），2022年6月；</t>
  </si>
  <si>
    <t xml:space="preserve">1、国际学术会议（境内举行）：2021年10月22-24日、湖北武汉、交通信息与安全、发表论文一篇并作报告
</t>
  </si>
  <si>
    <t>1、2021年12月：2021年第十八届“华为杯”中国研究生数学建模竞赛研究生组三等奖（10分）；
2、2022年6月：2022年全国大学生英语作文大赛省级三等奖（7分）；</t>
  </si>
  <si>
    <t>1、2021-2022学年，担任文体委员，1分；</t>
  </si>
  <si>
    <t>1、2021年12月，获
研究生优秀班集体，0分；</t>
  </si>
  <si>
    <t>赵远钧</t>
  </si>
  <si>
    <t>1.赵远钧，刘春禹等.高速公路交织区汇入行为预测研究（B+，除导师外一作，10.5分），2022年2月。</t>
  </si>
  <si>
    <t>1.2021-2022学年，担任交通运输与物流学院研究生会学术部副部长，1分。</t>
  </si>
  <si>
    <t>1.2021年12月，获校级明诚奖称号，3分。</t>
  </si>
  <si>
    <t>朱成佳</t>
  </si>
  <si>
    <t>刘思婧</t>
  </si>
  <si>
    <t>1.Liu Sijing, Zhu Chengjia, He Nannan, Li Guoqi.Role of mountains and rivers in the formation of logistics enterprises’ spatial pattern in the central urban areas of Chongqing（A+，除导师外一作，49分），2022年7月；</t>
  </si>
  <si>
    <t>1、2021-2022学年，担任副班长，1分；</t>
  </si>
  <si>
    <t>刘承希</t>
  </si>
  <si>
    <t>刘承希，倪少权.《基于BP-GRU组合模型的高速铁路短期客流预测》（B+，一作，15分），2022年5月</t>
  </si>
  <si>
    <t>代进</t>
  </si>
  <si>
    <t xml:space="preserve">Dai J., Qin Z., Sun Z., Ma R. (2022). Joint Optimization of Signal Control and Speed Planning for Mixed Traffic at An Isolated Intersection(A,一作)，2022年1月； </t>
  </si>
  <si>
    <t>境外会议：2022.01.11、Washington, DC.、Traffic Signal Systems、论文集</t>
  </si>
  <si>
    <t>张俊</t>
  </si>
  <si>
    <t>1、蒋阳升，张俊，胡路.大规模场景下网约车与城市交通拥堵交互影响仿真研究
（A，除导师外一作，28分），2022年8月；</t>
  </si>
  <si>
    <t xml:space="preserve">1、发明专利受理：隧道施工组织方案仿真方法、计算机装置、计算机可读存
储介质（CN114936456A 
除导师外第5署名）（0分）；  </t>
  </si>
  <si>
    <t>1、2021-2022学年，担任团支部书记，3分；</t>
  </si>
  <si>
    <t>2020200738</t>
  </si>
  <si>
    <t>李昊东</t>
  </si>
  <si>
    <t>13103467810</t>
  </si>
  <si>
    <t>刘海旭</t>
  </si>
  <si>
    <t>2022年8月，华数杯数学建模竞赛一等奖（15分）</t>
  </si>
  <si>
    <t>1.全国两会知识竞赛一等奖（4分）
2.第二届全国大学生心理知识大赛一等奖（4分）</t>
  </si>
  <si>
    <t>戴力源</t>
  </si>
  <si>
    <t>杨达</t>
  </si>
  <si>
    <t>1、杨达，贾冰梅，戴力源等.Optimization model for the freeway-exiting position decision problem of automated vehicles（A++，除导师外二作，45分），2022年3月</t>
  </si>
  <si>
    <t>1、2022年6月：2022年第十九届五一数学建模竞赛研究生组二等奖（10分）</t>
  </si>
  <si>
    <t>1、2021年12月，获校级优秀研究生荣誉称号，3分；</t>
  </si>
  <si>
    <t>杨佳鑫</t>
  </si>
  <si>
    <t>李国旗、石佳等.中国大城市公共物流设施规划的进展、原则与策略(A, 四作, 0分)，2022年8月</t>
  </si>
  <si>
    <t>2022年8月：第十九届五一数学建模竞赛研究生组一等奖（15分）</t>
  </si>
  <si>
    <t>赵瑞彬</t>
  </si>
  <si>
    <t>Ruibin Zhao, Zhanbo Sun, Ang Ji, A Deep Reinforcement Learning Approach for Automated On-Ramp Merging(A, 一作， 28)，2022年6月</t>
  </si>
  <si>
    <t>The 25th IEEE ITSC：2022、智慧交通、论文进行PRESENTATION</t>
  </si>
  <si>
    <t>第十八届华为杯数学建模竞赛国家三等奖（10分）</t>
  </si>
  <si>
    <t>1.2021年11月，获得优秀研究生；2.2021年11月，获得优秀团员</t>
  </si>
  <si>
    <t>朱百川</t>
  </si>
  <si>
    <r>
      <rPr>
        <sz val="11"/>
        <rFont val="等线"/>
        <charset val="134"/>
        <scheme val="minor"/>
      </rPr>
      <t>1、Yu Tan，Zhanbo Sun</t>
    </r>
    <r>
      <rPr>
        <vertAlign val="superscript"/>
        <sz val="11"/>
        <rFont val="等线"/>
        <charset val="134"/>
        <scheme val="minor"/>
      </rPr>
      <t>*</t>
    </r>
    <r>
      <rPr>
        <sz val="11"/>
        <rFont val="等线"/>
        <charset val="134"/>
        <scheme val="minor"/>
      </rPr>
      <t>，Baichuan Zhu等.Optimal Road Pricing Model to Minimize Population Exposure to Vehicular Emissions（A，除导师外二作，12分），2021年10月；   2、Qinxu Li，Zhanbo Sun*，Baichuan Zhu等.Attraction-based Congestion Pricing Method In Monopolistic And Monopolistic Competitive Markets(A，除导师外二作，12分)，2022年6月。</t>
    </r>
  </si>
  <si>
    <t>境外会议：2022年1月、美国华盛顿特区、基于污染暴露的交通诱导方法主题墙报展示，Optimal Road Pricing Model to Minimize Population Exposure to Vehicular Emissions，24分</t>
  </si>
  <si>
    <t>1、2022年7月，中青杯全国大学生数学建模竞赛研究生组优秀奖（4分）</t>
  </si>
  <si>
    <t>1、2021-2022学年，担任组织委员，1分</t>
  </si>
  <si>
    <t>1、2022年1月，获得校级“优秀研究生三助”荣誉称号</t>
  </si>
  <si>
    <t>冯杰</t>
  </si>
  <si>
    <t xml:space="preserve">1、冯杰，蹇明.基于技术溢出的竞争供应链技术创新决策研究（B+），2022年1月（网络首发）,https://kns.cnki.net/kcms/detail/11.1197.U.20220117.0938.002.html
</t>
  </si>
  <si>
    <t>1、2022年3月：2022《英语世界》杯全国大学生英语词汇大赛——冬奥词汇大赛一等奖（15分）；
2、2021年12月：“华为杯”第18届中国研究生数学建模竞赛成功参与奖（5分）；</t>
  </si>
  <si>
    <t>王先寅</t>
  </si>
  <si>
    <t>何必胜</t>
  </si>
  <si>
    <t>1. Bisheng He，Xianyin Wang 等An integrated optimization approach for timetabling and
infrastructure maintenance scheduling during night
periods at microscopic-level（A,除导师外一作 28分），2021年11月</t>
  </si>
  <si>
    <t>1、境内会议：2021年11月5，北京，主题：Timetabling、论文全文收录于论文集</t>
  </si>
  <si>
    <t>申鑫</t>
  </si>
  <si>
    <t>李力</t>
  </si>
  <si>
    <t>1、2021-2022学年，担任生活委员，1分；</t>
  </si>
  <si>
    <t>1、2022第二届全国大学生525心理知识大赛一等奖，4分</t>
  </si>
  <si>
    <t>李浩然</t>
  </si>
  <si>
    <t>1、境外会议：时间、地点、主题、论文发表情况；
2、境内会议：时间、地点、主题、论文发表情况；</t>
  </si>
  <si>
    <r>
      <rPr>
        <sz val="11"/>
        <rFont val="等线"/>
        <charset val="134"/>
        <scheme val="minor"/>
      </rPr>
      <t>1、2022年</t>
    </r>
    <r>
      <rPr>
        <strike/>
        <sz val="11"/>
        <rFont val="等线"/>
        <charset val="134"/>
        <scheme val="minor"/>
      </rPr>
      <t>5</t>
    </r>
    <r>
      <rPr>
        <sz val="11"/>
        <rFont val="等线"/>
        <charset val="134"/>
        <scheme val="minor"/>
      </rPr>
      <t>月16日，获五一建模数学竞赛三等奖，7分；</t>
    </r>
  </si>
  <si>
    <t>1、2018-2019学年，担任班长，*分；</t>
  </si>
  <si>
    <t>1、2019年X月，获
院级优秀共产党员，*分；</t>
  </si>
  <si>
    <t>1、2019年X月，获新生羽毛球赛一等奖，*分；</t>
  </si>
  <si>
    <t>王博安</t>
  </si>
  <si>
    <t>1、2022年7月：2022年第十四届电工杯数学建模竞赛研究生组二等奖（10分）；
2、“华为杯”第18届中国研究生数学建模竞赛三等奖（10分）；</t>
  </si>
  <si>
    <t>闵思崴</t>
  </si>
  <si>
    <t>江欣国</t>
  </si>
  <si>
    <t>“华为杯”第十八届中国
研究生数学建模竞赛三等奖（10分）</t>
  </si>
  <si>
    <t>2022学年
担任班长</t>
  </si>
  <si>
    <t>2021年11月
西南交通大学
优秀学生干部</t>
  </si>
  <si>
    <t>岳瑶</t>
  </si>
  <si>
    <t>赵军</t>
  </si>
  <si>
    <t>“华为杯”第十八届中国研究生数学建模竞赛二等奖（15分）</t>
  </si>
  <si>
    <t>赵健行</t>
  </si>
  <si>
    <t>鲁工圆</t>
  </si>
  <si>
    <t>1、2022年第十五届“认证杯”数学建模比赛 省级一等奖，15分；
2、2022年第五届大学生计算机技能应用大赛 省级二等奖，10分；
3、2022年第三届全国高等院校数学能力挑战赛 省级一等奖，15分；</t>
  </si>
  <si>
    <t>1、2022年西南交通大学优秀三助研究生称号，3分；</t>
  </si>
  <si>
    <t>1、2022年第二届“应急科普华夏行”大学生自然灾害竞赛 省级二等奖（3分）；
2、获2022年第六届大学生环保知识竞赛 省级优秀奖（1.75分） 
3、获2021年球季交通运输与物流学院研究生“新生杯”篮球赛亚军 院级二等奖（1分）</t>
  </si>
  <si>
    <t>怡智航</t>
  </si>
  <si>
    <t>户佐安</t>
  </si>
  <si>
    <t>专利受理，专利名称：《一种考虑时间满意度的编组站取送车方法》，（CN202110878491.X，除导师外第1署名）</t>
  </si>
  <si>
    <t>境外会议：INFORMS Annual Meeting 2021，时间：2021年12月25日，地点：线上参加，主题：Transportation-Operations ;  Transportation-Planning ;  Operations Management，论文发表情况：在会议上做了POSTER汇报</t>
  </si>
  <si>
    <t>“华为杯”第十八届中国研究生数学建模竞赛三等奖</t>
  </si>
  <si>
    <t>2021-2022学年，任硕士20级第四党支部支部书记，3分</t>
  </si>
  <si>
    <t>2021年12月，明诚奖，3分</t>
  </si>
  <si>
    <t>邹彦涛</t>
  </si>
  <si>
    <t>李明</t>
  </si>
  <si>
    <t>2021年亚太地区大学生数学建模竞赛二等奖，7分</t>
  </si>
  <si>
    <t>2022学年担任体育委员，1分</t>
  </si>
  <si>
    <t>获2021年球季交通运输与物流学院研究生“新生杯”篮球赛亚军 院级二等奖，1分</t>
  </si>
  <si>
    <t>吴吉浩</t>
  </si>
  <si>
    <t>马剑</t>
  </si>
  <si>
    <t>2022学年担任学习委员，1分</t>
  </si>
  <si>
    <t>杨艳婷</t>
  </si>
  <si>
    <t>李雪芹</t>
  </si>
  <si>
    <t>“华为杯”第十八届中国研究生数学建模竞赛成功参与奖</t>
  </si>
  <si>
    <t>2021年度“优秀三助研究生”</t>
  </si>
  <si>
    <t>邹鑫</t>
  </si>
  <si>
    <t>第三届“华数杯”全国大学生数学建模竞赛一等奖</t>
  </si>
  <si>
    <t xml:space="preserve">第二届智慧中国杯大学宿舍学习“两会全国”知识竞赛一等奖；
第二届全国大学生心理知识大赛一等奖
</t>
  </si>
  <si>
    <t>王茜</t>
  </si>
  <si>
    <t>境内会议，2022世界交通运输大会（WTC2022），推迟至2022年11月，武汉，《基于区跨链技术的跨境物流信息追溯研究》已录用</t>
  </si>
  <si>
    <t>1、2022年“华为杯”第十八届中国研究生数学建模比赛三等奖（10分）；
2、2022年第五届大学生计算机技能应用大赛二等奖（10分）；
3、2022年第三届全国高等院校数学能力挑战赛二等奖（10分）</t>
  </si>
  <si>
    <t>蒋艳芬</t>
  </si>
  <si>
    <t>2022年第五届全国大学生数学建模竞赛研究生组二等奖</t>
  </si>
  <si>
    <t>2022学年担任副班长，1分</t>
  </si>
  <si>
    <t>徐锐</t>
  </si>
  <si>
    <t>霍娅敏</t>
  </si>
  <si>
    <t>1、“华为杯”第十八届中国研究生数学建模竞赛三等奖（10分）
2、2022年全国大学生英语词汇挑战赛一等奖（15分）
3、2022年全国大学生英语作文大赛省级三等奖（7分）</t>
  </si>
  <si>
    <t>2022年担任文艺委员，1分</t>
  </si>
  <si>
    <t>王珺</t>
  </si>
  <si>
    <t>李娟</t>
  </si>
  <si>
    <t xml:space="preserve">2021.07-2022.07 担任班级宣传委员，1分
2021.07-2022.07 担任交运研究生会主席，3分
</t>
  </si>
  <si>
    <t xml:space="preserve">2021.12获得校级"优秀研究生干部"荣誉称号，3分
</t>
  </si>
  <si>
    <t>2021.12 在交运研会"内部素质拓展活动"中获二等奖，得1分</t>
  </si>
  <si>
    <t>姜兰贞</t>
  </si>
  <si>
    <t>1、The difference between customers and subscribers 
in Boston tourists using shared bicycles under 
COVID-19: Trip frequency and its determinants（A,一作，28分），2022年6月27日
2、Optimizing the cleaning and disinfection scheme for dockless shared bikes（A,除导师外二作，0分），2022年8月30日</t>
  </si>
  <si>
    <t>境内会议，2021年10月24日，武汉，The 6th International Conference on Transportation Information and Safety，论文已经录用见刊</t>
  </si>
  <si>
    <t>1、“华为杯”第十八届中国研究生数学建模竞赛三等奖（10分）</t>
  </si>
  <si>
    <t>2021-2022学年，任交运硕士20级4班组织委员，1分</t>
  </si>
  <si>
    <t>2021大学生“乡村振兴”知识竞赛一等奖，4分</t>
  </si>
  <si>
    <t>李鳞睿</t>
  </si>
  <si>
    <t>赵望</t>
  </si>
  <si>
    <t>蒋葛夫</t>
  </si>
  <si>
    <t xml:space="preserve">
“华为杯”第十八届中国研究生数学建模竞赛成功参与奖（5分）</t>
  </si>
  <si>
    <t>刘乾义</t>
  </si>
  <si>
    <t>Qianyi Liu，Shengjie Wang等.Prediction of high‑speed train delay propagation based on causal text information（A，一作，28分）</t>
  </si>
  <si>
    <t xml:space="preserve">1、2021年12月：“华为杯”第十八届中国研究生数学建模竞赛三等奖（10分）         2、2022年8月：第三届“华数杯”全国大学生数学建模竞赛二等奖（10分） </t>
  </si>
  <si>
    <t>1、2021-2022学年，担任心理委员，1分</t>
  </si>
  <si>
    <t>王旭</t>
  </si>
  <si>
    <t>冯春</t>
  </si>
  <si>
    <t>1、“华为杯”第十八届中国研究生数学建模竞赛二等奖（15分）
2、《英语世界》杯东奥翻译大赛二等奖（10分）</t>
  </si>
  <si>
    <t>1、2021—2022学年，担任团支书，3分</t>
  </si>
  <si>
    <t>1、2021年11月，西南交通大学优秀研究生，3分；
2、2022年5月，获得西南交通大学优秀共青团干部；3分</t>
  </si>
  <si>
    <t>1、第二届大学生国防科技知识竞赛一等奖，4分；
2、大学生心理测试暨心理知识竞赛一等奖，4分</t>
  </si>
  <si>
    <t>杨文昕</t>
  </si>
  <si>
    <t>梁宏斌</t>
  </si>
  <si>
    <t>2022年  第十五届"认证杯"数学建模比赛  省级一等奖</t>
  </si>
  <si>
    <t>周婧玥</t>
  </si>
  <si>
    <t>何娟</t>
  </si>
  <si>
    <t>2021年全国大学生英语翻译大赛省二等奖（10分）</t>
  </si>
  <si>
    <t>2021年“中华遗产杯”大学生知识竞赛二等奖</t>
  </si>
  <si>
    <t>陈贞柒</t>
  </si>
  <si>
    <t>Guo, Z., Chen, Z., Zhang, J., Guo, Q., He, C., &amp; Zhao, Y. Characteristics of Train–Pedestrian Collisions in Southwest China, 2011–2020.（A++,除导师外一作，105分），2022年5月</t>
  </si>
  <si>
    <t>2021年11月，西南交通大学优秀研究生，3分</t>
  </si>
  <si>
    <t>第二届全国大学生
心理知识竞赛一等奖，6分</t>
  </si>
  <si>
    <t>何山</t>
  </si>
  <si>
    <t>杨平</t>
  </si>
  <si>
    <t>牟瑞芳</t>
  </si>
  <si>
    <t xml:space="preserve">1、获2021年球季交通运输与物流学院研究生“新生杯”篮球赛亚军 院级二等奖（1分）；2、第二届全国大学生生态环境保护竞赛省赛二等奖；
3、第二届“防灾减灾科普先行”应急科普竞赛一等奖
</t>
  </si>
  <si>
    <t>刘佳慧</t>
  </si>
  <si>
    <t>Dynamic Response of HTS Pinning Maglev System Under High Frequency Excitation(A++，二作，2022年3月23日)</t>
  </si>
  <si>
    <t>2020年第二届天府杯全国大学生数学建模竞赛二等奖</t>
  </si>
  <si>
    <t>组织委员2分</t>
  </si>
  <si>
    <t>尹文静</t>
  </si>
  <si>
    <t>左大杰</t>
  </si>
  <si>
    <t>十九届五一数学建模竞赛二等奖</t>
  </si>
  <si>
    <t>2021年“中华十九届五一数学建模竞赛二等奖遗产杯”大学生知识竞赛一等奖；    “防灾减灾科普先行”—2021年大学生震灾应对科普竞赛一等奖</t>
  </si>
  <si>
    <t>龚小倪</t>
  </si>
  <si>
    <t>“防灾减灾科普先行”—2021年大学生震灾应对科普竞赛一等奖</t>
  </si>
  <si>
    <t>蔡佳芯</t>
  </si>
  <si>
    <t>1、2021年全国大学生英语翻译大赛省二等奖（10分）
2、2022年第五届全国大学生数学竞赛网络挑战赛省二等奖（10分）
3、华为杯第十八届中国研究生数学建模竞赛成功参与奖（5分）</t>
  </si>
  <si>
    <t>党支部宣传委员，2分</t>
  </si>
  <si>
    <t>2021大学省“乡村振兴”知识竞赛省一等奖；2022第二届全国大学生生态环境保护竞赛省三等奖</t>
  </si>
  <si>
    <t>杨雪霖</t>
  </si>
  <si>
    <t>范文博</t>
  </si>
  <si>
    <t>1.2021年12月，华为杯第十八届数学建模竞赛三等奖（10分）；</t>
  </si>
  <si>
    <t>2021年12月，获西南交通大学“明诚奖”（3分）</t>
  </si>
  <si>
    <t>安文垚</t>
  </si>
  <si>
    <t>胡路</t>
  </si>
  <si>
    <t>1、W. An, S. Chen ,L. Hu et al. An Improved Social Force Model Considering View Angle for Microscopic Pedestrian Simulation (A, 一作，28分) 2022年6月；
2、S. Chen, W. An et al. Demand-driven train timetables optimization for air and high-speed rail synchronization service (A, 二作, 10分) 2021年11月；
3、Y. Jiang, S. Chen, W. An et al. Demand-driven train timetabling for air and intercity high-speed rail synchronization service(A+, 三作, 3.5分) 2022年3月。</t>
  </si>
  <si>
    <t>发明专利：一种行人轨迹仿真方法、装置、设备及可读存储介质（专利号：CN202210186377.5，除导师外第1署名）（0）；</t>
  </si>
  <si>
    <t>2021年12月：“华为杯”第十八届中国研究生数学建模竞赛三等奖（10分）</t>
  </si>
  <si>
    <t>林亚兰</t>
  </si>
  <si>
    <t xml:space="preserve">1、Bin Zhao，Yalan Lin et al. Fuel
consumption and traffic emissions evaluation of mixed traffic flow with
connected automated vehicles at multiple traffic scenarios（A+，二作，17.5分），2022年1月
2、Yunxia Wu，Yalan Lin et al. Modeling and simulation of traffic congestion for mixed traffic flow with connected automated vehicles: a cell transmission model approach（A+，二作，17.5分）2022年6月 </t>
  </si>
  <si>
    <t>1、计算机软件著作权：车辆轨迹所属车道区域划分软件V1.0.（单独署名）（10分）
2、计算机软件著作权：道路系统状态、平均速度、系统到达率计算软件V1.0.（单独署名）（10分）</t>
  </si>
  <si>
    <t>1、2021年12月，“华为杯”第十八届中国研究生数学建模竞赛三等奖（10分）
2、2022年7月，第三届全国大学生算法设计与编程挑战赛金奖（15分）
3、2022年7月，2022年全国大学生英语词汇挑战赛一等奖（15分）
4、2022年8月，2022年全国大学生英语语法挑战赛研究生组三等奖（7分）</t>
  </si>
  <si>
    <t>1、2021年10月，获得“防震减灾科普先行”——2021大学生震灾应对科普竞赛活动一等奖（4分）
2、2022年5月，获得第三届大学生丝绸之路主题知识竞赛一等奖（4分）
3、2022年6月，获得第二届全国大学生生态环境保护竞赛二等奖（3分）
4、2022年6月，获得第二届全国大学生人工智能知识竞赛二等奖（3分）</t>
  </si>
  <si>
    <t>李瑞昂</t>
  </si>
  <si>
    <t>魏杰</t>
  </si>
  <si>
    <t>叶彭姚</t>
  </si>
  <si>
    <t>杨磊</t>
  </si>
  <si>
    <t>第十九届五一数学建模竞赛一等奖</t>
  </si>
  <si>
    <t>耿成</t>
  </si>
  <si>
    <t>华为杯第十八届数学建模竞赛三等奖（10分）</t>
  </si>
  <si>
    <t>郝慧君</t>
  </si>
  <si>
    <t xml:space="preserve">1、Bin Zhao，Yalan Lin et al. Fuel
consumption and traffic emissions evaluation of mixed traffic flow with
connected automated vehicles at multiple traffic scenarios（A+，三作，3.5分），2022年1月）
</t>
  </si>
  <si>
    <t>1、考虑自动驾驶及专用道的道路容量绘制软件V1.0.（单独署名）（10分）
2、基于BPR的AV混合路段行程时间计算软件V1.0.（单独署名）（10分）</t>
  </si>
  <si>
    <t>1、2021年12月，“华为杯”第十八届中国研究生数学建模竞赛三等奖（10分）</t>
  </si>
  <si>
    <t xml:space="preserve">1、2021年10月，获得“防震减灾科普先行”——2021大学生震灾应对科普竞赛活动一等奖（4分）
</t>
  </si>
  <si>
    <t>毛春雅</t>
  </si>
  <si>
    <t>冯时</t>
  </si>
  <si>
    <t>谢军</t>
  </si>
  <si>
    <t>发明专利：一种解决无限维交通分配问题的方法及装置（202011601879.7，第六署名）（2.5分）</t>
  </si>
  <si>
    <t>华为杯第十八届数学建模竞赛二等奖（15分）</t>
  </si>
  <si>
    <t>李嘉</t>
  </si>
  <si>
    <t>交通运输与物流学院研究生“新生杯”亚军</t>
  </si>
  <si>
    <t>陈晓宇</t>
  </si>
  <si>
    <t>蒋朝哲</t>
  </si>
  <si>
    <t>Yubo Jiao,Xiaoyu Chen,Zhiqiang Sun et al. A Data-Driven Detection and Assessment for Urban Railway Transit (URT) Driver Fatigue in Real Work Conditions(A+,二作，17.5）2022年6月</t>
  </si>
  <si>
    <t>陈远华</t>
  </si>
  <si>
    <t>张小强</t>
  </si>
  <si>
    <t>2021第十届“认证杯”数学建模国际赛二等奖（10分）</t>
  </si>
  <si>
    <t>龙虹宇</t>
  </si>
  <si>
    <t>陈浩</t>
  </si>
  <si>
    <t>张锦</t>
  </si>
  <si>
    <t>1. 2021年12月华为杯第十八届数学建模竞赛三等奖（10分）；
2. 2021年12月，“海创杯”全国大学生科技创新创业大赛优秀奖（4）</t>
  </si>
  <si>
    <t>肖飒</t>
  </si>
  <si>
    <t>吴刚</t>
  </si>
  <si>
    <t xml:space="preserve">1、2021-2022学年，担任组织委员，1分；
</t>
  </si>
  <si>
    <t>杨睿韬</t>
  </si>
  <si>
    <t>周甲明</t>
  </si>
  <si>
    <t>顾秋凡</t>
  </si>
  <si>
    <t>1、智能网联混合交通流队列稳定性解析方法综述（A，除导师外一作，28分），2022年3月；
2、Fundamental Diagram and Stability of Mixed Traffic Flow Considering Platoon Size and Intensity of Connected Automated Vehicles （A+，除导师外二作，21分），2022年7月</t>
  </si>
  <si>
    <t>1、软件著作权：智能网联混合交通流特性分析软件V1.0 （2022SR0701547，单独署名）（10分）
2、软件著作权：智能网联混合交通流稳定性分析软件V1.0 （2022SR0701580，单独署名）（10分）</t>
  </si>
  <si>
    <t>1、2021年12月：“华为杯”第十八届中国研究生数学建模竞赛成功参与奖（5分）；
2、2021年12月：2021年全国大学生英语翻译大赛省级三等奖（7分）；
3、2022年4月：2022年第五届大学生计算机技能应用大赛优秀奖（4分）</t>
  </si>
  <si>
    <t>1、2021-2022学年，担任团支书，3分</t>
  </si>
  <si>
    <t>1、2021年12月，获校级优秀研究生，3分；
2、2022年5月，获2020-2021学年西南交通大学“优秀研究生”荣誉称号，3分
3、2022年6月，获四川省大学生综合素质A级证书，8分</t>
  </si>
  <si>
    <t>1、2021年9月，获2021年大学生中毒应对科普竞赛活动一等奖，4分</t>
  </si>
  <si>
    <t>周子涵</t>
  </si>
  <si>
    <t>1、车联网环境下自动驾驶车辆动态障碍物协作避让模型（B+,除导师外三作，0.75分）,2021年12月</t>
  </si>
  <si>
    <t>1.2022年05月，获校级优秀共青团干部，3分</t>
  </si>
  <si>
    <t>王妗</t>
  </si>
  <si>
    <t>1、发明专利受理：基于多商品网络流的技术站间货物列车协同配流方法（202210983013X，除导师外第一署名）（0）</t>
  </si>
  <si>
    <t>1、2022年第十九届五一数学建模竞赛二等奖（10）；
2、2022年第五届大学生计算机技能应用赛（word科目）初赛本研组三等奖 （7）；</t>
  </si>
  <si>
    <t>何柳</t>
  </si>
  <si>
    <t>缪雨岚</t>
  </si>
  <si>
    <t>汪尘尘</t>
  </si>
  <si>
    <t>胥川</t>
  </si>
  <si>
    <t xml:space="preserve">1、2022年3月，计算机软件著作权（证书号：2022SR0337578）软件名称：城市智能交通监控系统V1.0，单独署名；（10）
2、2022年8月，外观设计专利（专利号202230029542.7），名称：交通护栏，单独署名（10）
</t>
  </si>
  <si>
    <t>1、2022年4月，“天府杯”全国大学生数学建模竞赛二等奖（10）
2、2021年11月，全国大学生英语写作大赛一等奖（15）
3、2021年12月，“海创杯”全国大学生科技创新创业大赛铜奖（7）</t>
  </si>
  <si>
    <t>1、2021-2022学年，
担任硕士20级第五党支部支部书记，3分</t>
  </si>
  <si>
    <t xml:space="preserve">1、2021年12月，西南交通大学优秀研究生（3）
2、2021年12月，四川省综合素质A级证书（8）
</t>
  </si>
  <si>
    <t>杜国鹏</t>
  </si>
  <si>
    <t>1.中国大城市公共物流设施规划原则、进展与策略，A，除导师外二作，2022年8月
12分</t>
  </si>
  <si>
    <t>1.2021年12月华为杯数学建模比赛成功参与奖5分
2、2021年12月，首届“海创杯”全国大学生科技创新创业大赛优秀奖，4分</t>
  </si>
  <si>
    <t>高鋆</t>
  </si>
  <si>
    <t>陈宁</t>
  </si>
  <si>
    <t xml:space="preserve">1、基于多源数据的铁路货运客户服务提升一体化方案（B+,除导师外1作，10.5分）,2021年12月         2、铁路集装箱动态封闭环识别方法（B+,四作，0分）,2022年5月 </t>
  </si>
  <si>
    <t>国际学术会议（境内举办）：2022.4.27, Chengdu, The 18th ITS Asia Pacific Forum, 论文已收录</t>
  </si>
  <si>
    <t>谢卓祺</t>
  </si>
  <si>
    <t>王坤</t>
  </si>
  <si>
    <t>第十四届“中国电机工程学会杯”全国大学生电工数学建模竞赛 一等奖（15分）</t>
  </si>
  <si>
    <t>2021-2022学年，担任班级生活委员（1分）</t>
  </si>
  <si>
    <t>2021年12月，获校级优秀研究生干部（3分）</t>
  </si>
  <si>
    <t>1、2022年第二届全国大学生生态环境保护竞赛 一等奖（4分）
2、2022年第五届全国大学生创新促进就业（简历设计）大赛 二等奖（3分）
3、2022年第二届全国大学生心理知识大赛 一等奖（4分）</t>
  </si>
  <si>
    <t>王雅宁</t>
  </si>
  <si>
    <t>马啸来</t>
  </si>
  <si>
    <t>王雅宁，马啸来.考虑捎带能力变化的两阶段
高铁物流装运方案（B+，1作，2作为导师，15分，2022年6月）</t>
  </si>
  <si>
    <t>2022年6月：Mathorcup高校数学
建模挑战赛一等奖（15分）</t>
  </si>
  <si>
    <t>1、2021-2022学年，担任支部组织委员，2分。
2、2021-2022学年，担任班级心理委员，1分。</t>
  </si>
  <si>
    <t>李晓柯</t>
  </si>
  <si>
    <t>Xiaoke Li, Mi Gan, Wenchang Zhang.Trucker Profile Determines the UBI Rate: An Exploration Based on Trajectory Data.Transportation Research Board(A, 一作，28分), 2022年1月</t>
  </si>
  <si>
    <t>境外会议：2022.1.12, Washington DC, 101th Annual Meeting of the Transportation Research Board(TRB), 论文已发表</t>
  </si>
  <si>
    <t>2022年5月：山东省第三届数据应用创新创业大赛 三等奖（7分）</t>
  </si>
  <si>
    <t>刘娜</t>
  </si>
  <si>
    <t>1、B，一作，2022年8月，10分</t>
  </si>
  <si>
    <t>1、2021年12月，“华为杯”第18届研究生数学建模竞赛成功参与奖，5分
2、2021年12月，首届“海创杯”全国大学生科技创新创业大赛优秀奖，4分</t>
  </si>
  <si>
    <t>1、2021年12月，校级明诚奖荣誉称号，3分</t>
  </si>
  <si>
    <t>1、2022年3月，第四届“家园”主题摄影校级优秀奖，0.75分
2、2022年6月，第二届全国大学生心理知识大赛，省级一等奖，4分
3、2022年6月，第二节全国大学生心态环境保护竞赛，省级二等奖，3分；</t>
  </si>
  <si>
    <t>刘小钰</t>
  </si>
  <si>
    <t>邱明月</t>
  </si>
  <si>
    <t>2021年12月华为杯第十八届数学建模竞赛三等奖（10分）</t>
  </si>
  <si>
    <t>李致远</t>
  </si>
  <si>
    <t>1、李致远，张杰等. Two-Stage Dynamic Optimization on Station-to-Door Delivery with Uncertain Freight Operation Time in Urban Logistics(A+，一作，49分)，2022年4月；
2、李致远，张杰等. 基于分层网格的铁路枢纽列流图编制优化仿真(A，一作，28分)，2022年4月；
3、李致远，陈钉均. 订单生成时间不确定的货物配送路径优化（B+，一作，15分），2022年5月；
4、李致远，陈钉均. 基于 AHP-广义模糊软集的列车运行图评价（B+，一作，15分），2022年5月；
5、杜东先，李致远等.青岛地铁3号线客流预测后评估方法（B+，二作，0分），2022年1月</t>
  </si>
  <si>
    <r>
      <rPr>
        <sz val="10"/>
        <rFont val="Microsoft YaHei"/>
        <charset val="134"/>
      </rPr>
      <t>1、2022</t>
    </r>
    <r>
      <rPr>
        <sz val="10"/>
        <rFont val="Microsoft YaHei"/>
        <charset val="134"/>
      </rPr>
      <t>年</t>
    </r>
    <r>
      <rPr>
        <sz val="10"/>
        <rFont val="Microsoft YaHei"/>
        <charset val="134"/>
      </rPr>
      <t>6</t>
    </r>
    <r>
      <rPr>
        <sz val="10"/>
        <rFont val="Microsoft YaHei"/>
        <charset val="134"/>
      </rPr>
      <t>月：</t>
    </r>
    <r>
      <rPr>
        <sz val="10"/>
        <rFont val="Microsoft YaHei"/>
        <charset val="134"/>
      </rPr>
      <t>Mathorcup</t>
    </r>
    <r>
      <rPr>
        <sz val="10"/>
        <rFont val="Microsoft YaHei"/>
        <charset val="134"/>
      </rPr>
      <t>全国大学生数学建模挑战赛二等奖（</t>
    </r>
    <r>
      <rPr>
        <sz val="10"/>
        <rFont val="Microsoft YaHei"/>
        <charset val="134"/>
      </rPr>
      <t>10分）;
2、2022年7月：第五届全国大学生数学竞赛网络挑战赛三等奖（7分）</t>
    </r>
  </si>
  <si>
    <r>
      <rPr>
        <sz val="10"/>
        <rFont val="Microsoft YaHei"/>
        <charset val="134"/>
      </rPr>
      <t>1、2021</t>
    </r>
    <r>
      <rPr>
        <sz val="10"/>
        <rFont val="Microsoft YaHei"/>
        <charset val="134"/>
      </rPr>
      <t>-20</t>
    </r>
    <r>
      <rPr>
        <sz val="10"/>
        <rFont val="Microsoft YaHei"/>
        <charset val="134"/>
      </rPr>
      <t>22</t>
    </r>
    <r>
      <rPr>
        <sz val="10"/>
        <rFont val="Microsoft YaHei"/>
        <charset val="134"/>
      </rPr>
      <t>学年，担任班长，</t>
    </r>
    <r>
      <rPr>
        <sz val="10"/>
        <rFont val="Microsoft YaHei"/>
        <charset val="134"/>
      </rPr>
      <t>3</t>
    </r>
    <r>
      <rPr>
        <sz val="10"/>
        <rFont val="Microsoft YaHei"/>
        <charset val="134"/>
      </rPr>
      <t>分</t>
    </r>
  </si>
  <si>
    <r>
      <rPr>
        <sz val="10"/>
        <rFont val="Microsoft YaHei"/>
        <charset val="134"/>
      </rPr>
      <t>1、2022</t>
    </r>
    <r>
      <rPr>
        <sz val="10"/>
        <rFont val="Microsoft YaHei"/>
        <charset val="134"/>
      </rPr>
      <t>年</t>
    </r>
    <r>
      <rPr>
        <sz val="10"/>
        <rFont val="Microsoft YaHei"/>
        <charset val="134"/>
      </rPr>
      <t>1</t>
    </r>
    <r>
      <rPr>
        <sz val="10"/>
        <rFont val="Microsoft YaHei"/>
        <charset val="134"/>
      </rPr>
      <t>月，获西南交通大学“优秀三助研究生”，</t>
    </r>
    <r>
      <rPr>
        <sz val="10"/>
        <rFont val="Microsoft YaHei"/>
        <charset val="134"/>
      </rPr>
      <t>3分</t>
    </r>
    <r>
      <rPr>
        <sz val="10"/>
        <rFont val="Microsoft YaHei"/>
        <charset val="134"/>
      </rPr>
      <t xml:space="preserve">；
</t>
    </r>
    <r>
      <rPr>
        <sz val="10"/>
        <rFont val="Microsoft YaHei"/>
        <charset val="134"/>
      </rPr>
      <t>2、2021年12月，获西南交通大学“明诚奖”，3分；
3、2020年6月，获“第二届全国大学生人工智能知识竞赛”二等奖，3分</t>
    </r>
  </si>
  <si>
    <t>袁凯</t>
  </si>
  <si>
    <t>李双宇</t>
  </si>
  <si>
    <t>2021年12月：“华为杯”第18届中国研究生数学建模竞赛成功参与奖（0分）；</t>
  </si>
  <si>
    <t>胡悦</t>
  </si>
  <si>
    <t>潘金山</t>
  </si>
  <si>
    <r>
      <rPr>
        <sz val="10"/>
        <rFont val="Microsoft YaHei"/>
        <charset val="134"/>
      </rPr>
      <t>1、“华为杯”第18</t>
    </r>
    <r>
      <rPr>
        <sz val="10"/>
        <rFont val="Microsoft YaHei"/>
        <charset val="134"/>
      </rPr>
      <t>届中国研究生数学建模竞赛优秀奖（</t>
    </r>
    <r>
      <rPr>
        <sz val="10"/>
        <rFont val="Microsoft YaHei"/>
        <charset val="134"/>
      </rPr>
      <t>5</t>
    </r>
    <r>
      <rPr>
        <sz val="10"/>
        <rFont val="Microsoft YaHei"/>
        <charset val="134"/>
      </rPr>
      <t>分）；</t>
    </r>
  </si>
  <si>
    <r>
      <rPr>
        <sz val="10"/>
        <rFont val="Microsoft YaHei"/>
        <charset val="134"/>
      </rPr>
      <t>1、2021</t>
    </r>
    <r>
      <rPr>
        <sz val="10"/>
        <rFont val="Microsoft YaHei"/>
        <charset val="134"/>
      </rPr>
      <t>年</t>
    </r>
    <r>
      <rPr>
        <sz val="10"/>
        <rFont val="Microsoft YaHei"/>
        <charset val="134"/>
      </rPr>
      <t>12</t>
    </r>
    <r>
      <rPr>
        <sz val="10"/>
        <rFont val="Microsoft YaHei"/>
        <charset val="134"/>
      </rPr>
      <t>月，获
校级优秀研究生干部，</t>
    </r>
    <r>
      <rPr>
        <sz val="10"/>
        <rFont val="Microsoft YaHei"/>
        <charset val="134"/>
      </rPr>
      <t>3</t>
    </r>
    <r>
      <rPr>
        <sz val="10"/>
        <rFont val="Microsoft YaHei"/>
        <charset val="134"/>
      </rPr>
      <t>分；</t>
    </r>
  </si>
  <si>
    <r>
      <rPr>
        <sz val="10"/>
        <rFont val="Microsoft YaHei"/>
        <charset val="134"/>
      </rPr>
      <t>1、2022年05月</t>
    </r>
    <r>
      <rPr>
        <sz val="10"/>
        <rFont val="Microsoft YaHei"/>
        <charset val="134"/>
      </rPr>
      <t>，获西南交通大学</t>
    </r>
    <r>
      <rPr>
        <sz val="10"/>
        <rFont val="Microsoft YaHei"/>
        <charset val="134"/>
      </rPr>
      <t>2021</t>
    </r>
    <r>
      <rPr>
        <sz val="10"/>
        <rFont val="Microsoft YaHei"/>
        <charset val="134"/>
      </rPr>
      <t>年台球院系杯一等奖，</t>
    </r>
    <r>
      <rPr>
        <sz val="10"/>
        <rFont val="Microsoft YaHei"/>
        <charset val="134"/>
      </rPr>
      <t>3</t>
    </r>
    <r>
      <rPr>
        <sz val="10"/>
        <rFont val="Microsoft YaHei"/>
        <charset val="134"/>
      </rPr>
      <t>分</t>
    </r>
  </si>
  <si>
    <t>沙翠萍</t>
  </si>
  <si>
    <t>刘澜</t>
  </si>
  <si>
    <t>2021年12月，参编《传染性疫情下客流运动规律建模与多态场景的管控技术研究》，4分；</t>
  </si>
  <si>
    <t>陈骋</t>
  </si>
  <si>
    <t>晏启鹏</t>
  </si>
  <si>
    <t xml:space="preserve">
1、“华为杯”第十八届中国研究生数学建模竞赛成功参与奖（5分）；</t>
  </si>
  <si>
    <t>李庆亚</t>
  </si>
  <si>
    <t>“华为杯”第18届中国研究生数学建模竞赛优秀奖(5分）</t>
  </si>
  <si>
    <t>/</t>
  </si>
  <si>
    <t>2021年大学生震灾应对科普竞赛活动省级一等奖（4分）</t>
  </si>
  <si>
    <t>何也</t>
  </si>
  <si>
    <t>1、2021年12月：第十届认证杯数学中国数学建模国际赛（小美赛）二等奖（10分）；
2、2022年3月：英语世界杯全国大学生英语词汇赛二等奖（10分）</t>
  </si>
  <si>
    <t>1、2021-2022学年，担任班委，1分；</t>
  </si>
  <si>
    <t>1、2021年12月，获
校级明诚奖荣誉称号，3分；</t>
  </si>
  <si>
    <t>1、2022年4月，获全国大学生两会知识竞赛一等奖，4分；
4.2021年10月，获全国大学生震灾知识竞赛一等奖，4分；
5.2021年10月，获全国大学生心理知识竞赛二等奖，3分</t>
  </si>
  <si>
    <t>蒋蕾</t>
  </si>
  <si>
    <t>1、2022年5月：2022年第十五届“认证杯”数学中国数学建模网络挑战赛全国比赛第一阶段一等奖（15分）</t>
  </si>
  <si>
    <t>2020211370</t>
  </si>
  <si>
    <t>刘伟勋</t>
  </si>
  <si>
    <t>软件著作权：一种基于手机数据的用户行为画像与个性化推荐软件（2020SR0787808）单独署名（10分）；软件著作权：一种多源数据融合的道路流量采集与分析软件（2020SR0788853）单独署名（10分）</t>
  </si>
  <si>
    <t>2022年第十二届MathorCup高校数学建模挑战赛成功参赛奖（0分）</t>
  </si>
  <si>
    <t>2021-2022学年担任党支部组织委员，2分</t>
  </si>
  <si>
    <t>苏蓉</t>
  </si>
  <si>
    <t>2021年12月：“华为杯”第十八届中国研究生数学建模竞赛成功参与奖（5分）</t>
  </si>
  <si>
    <t>2022年3月，获“原原本本学党史，实实在在亮成效”活动党史学习笔记一等奖，2分</t>
  </si>
  <si>
    <t>王涵瑞</t>
  </si>
  <si>
    <t>陶思宇</t>
  </si>
  <si>
    <t>2021年11月：“华为杯”第十八届中国研究生数学建模竞赛三等奖（10分）</t>
  </si>
  <si>
    <t>王旷</t>
  </si>
  <si>
    <t>唐优华</t>
  </si>
  <si>
    <t>1.唐优华，王旷等.《四川省智慧高速公路发展内涵和体系架构》（B+，除导师外一作，10.5分），2022年5月</t>
  </si>
  <si>
    <t>发明专利：斜拉索实时索力的计算方法、装置、设备及可读存储介质（ZL 2022 1 0297991.9 除导师外第4署名）（5分）</t>
  </si>
  <si>
    <t>“华为杯”第15届中国研究生数学建模竞赛优秀奖（5分）</t>
  </si>
  <si>
    <t>2022年3月，获校级优秀实践生，3分</t>
  </si>
  <si>
    <t>王彤伟</t>
  </si>
  <si>
    <t>“华为杯”第18届中国研究生数学建模竞赛成功参与奖（5分）</t>
  </si>
  <si>
    <t>1、2021年12月，获2020-2021学年明诚奖，3分</t>
  </si>
  <si>
    <t>王子依</t>
  </si>
  <si>
    <t>王明慧</t>
  </si>
  <si>
    <t xml:space="preserve">
1、“华为杯”第18届中国研究生数学建模竞赛成功参与奖（5分）；</t>
  </si>
  <si>
    <t>徐杭炜</t>
  </si>
  <si>
    <t>1、“华为杯”第18届中国研究生数学建模竞赛三等奖（10分）</t>
  </si>
  <si>
    <t>王宁静</t>
  </si>
  <si>
    <t>1、2022年第十九届五一数学建模竞赛三等奖（7分）
2、2022年第三届全国高等院校英语能力大赛三等奖（7分）      3.2022年第五届大学生计算机技能应用大赛三等奖（0）</t>
  </si>
  <si>
    <t>1、2021-2022学年，担任学习委员，1分</t>
  </si>
  <si>
    <t>杨一麟</t>
  </si>
  <si>
    <t>张帅</t>
  </si>
  <si>
    <t>华为杯”第十八届中国研究生数学建模竞赛二等奖（15分）</t>
  </si>
  <si>
    <t>于童</t>
  </si>
  <si>
    <t>徐菱</t>
  </si>
  <si>
    <t>于童，徐菱.冷链共同配送联盟利益分配研究（B+，一作，15分，2022年3月）</t>
  </si>
  <si>
    <t>赵成骏</t>
  </si>
  <si>
    <t>马驷</t>
  </si>
  <si>
    <t>1.软件著作权：城市轨道交通动态客流仿真及可视化系统(2022R11L0955589）除导师外第1署名（7分）</t>
  </si>
  <si>
    <t>1.2022年6月：2022年第十五届“认证杯”数学中国数学建模网络挑战赛研究生组一等奖（15分）
2.2022年6月：2022年第五届大学生计算机技能应用大赛二等奖（10分）
3.2022年5月：2022年第三届全国高等院校数学能力挑战赛二等奖（10分）</t>
  </si>
  <si>
    <t>2021-2022学年，
担任生活委员，1分</t>
  </si>
  <si>
    <t>1、2021年10月，获
校级优秀研究生，3分；</t>
  </si>
  <si>
    <t>刘森硕</t>
  </si>
  <si>
    <t>凌腾肖</t>
  </si>
  <si>
    <t>022年第十九届五一数学建模竞赛三等奖</t>
  </si>
  <si>
    <t>刘自豪</t>
  </si>
  <si>
    <t>2022年6月1日，参编《传染性疫情下客流运动规律建模与多态场景的管控技术研究》，4分</t>
  </si>
  <si>
    <t>2021-2022学年，担任团支部书记，3分</t>
  </si>
  <si>
    <t>2021年11月，获校级优秀研究生，3分</t>
  </si>
  <si>
    <t>陈志腾</t>
  </si>
  <si>
    <t>1、2021年第十一届亚太地区大学生数学建模竞赛研究生组三等奖（4分）；</t>
  </si>
  <si>
    <t>费佳浩</t>
  </si>
  <si>
    <t>参与“亚太杯”数学建模竞赛获得“二等奖”</t>
  </si>
  <si>
    <t>2020211189</t>
  </si>
  <si>
    <t>付敏</t>
  </si>
  <si>
    <t>张开冉</t>
  </si>
  <si>
    <t>2020211195</t>
  </si>
  <si>
    <t>袁乙丁</t>
  </si>
  <si>
    <t>熊长林</t>
  </si>
  <si>
    <t xml:space="preserve">1、2022年5月：2022年第十九届五一数学建模竞赛研究生组二等奖；
</t>
  </si>
  <si>
    <t>1、2021-2022学年，担任支部书记，3分；</t>
  </si>
  <si>
    <t>1、2021年12月，获院级优秀研究生，3分；</t>
  </si>
  <si>
    <t>1、2021年11月，荣获“新生杯”篮球赛优秀奖，0.25分；</t>
  </si>
  <si>
    <t>高前</t>
  </si>
  <si>
    <t>张守帅</t>
  </si>
  <si>
    <t xml:space="preserve">
</t>
  </si>
  <si>
    <t>1.“华为杯”第18届中国研究生数学建模竞赛成功参与奖（5分）；</t>
  </si>
  <si>
    <t>1、2022年6月，获西南交通大学2021-2022学年足球院系杯第三名，1分；</t>
  </si>
  <si>
    <t>冯宇杰</t>
  </si>
  <si>
    <t>全国大学生英语翻译大赛研究生组省级二等奖</t>
  </si>
  <si>
    <t>1、2021-2022学年任硕士20级第七党支部宣传委员（2分）
2、校研究生会权益实践部部长（2分）</t>
  </si>
  <si>
    <t>1、2021年12月，获校级优秀研究生干部（3分）
2、2022年5月，获校级优秀共青团干部（3分）</t>
  </si>
  <si>
    <t>黎柯</t>
  </si>
  <si>
    <t>1、2022年第五届中青杯全国大学生数学建模二等奖（10分）；2、2022 年全国大学生英语作文大赛一等奖（15分）</t>
  </si>
  <si>
    <t>1、2022年第六届大学生环保知识竞赛，获得优秀奖，1.75分；2、2022年西南交通大学十一人制足球院系赛第三名，1分； 3、2021年秋季交通运输与物流学院研究生“新生杯”篮球比赛优秀奖，0.25分。</t>
  </si>
  <si>
    <t>李浩深</t>
  </si>
  <si>
    <t>李立</t>
  </si>
  <si>
    <t>1、2022年7月：2022年第五届中青杯全国大学生数学建模竞赛研究生组二等奖（10分）；2、2021年12月，“华为杯”第18届中国研究生数学建模竞赛三等奖（10分）；</t>
  </si>
  <si>
    <t>1、2021年12月，获校级“明诚奖”，3分；</t>
  </si>
  <si>
    <t>1、2022年4月，获2022年第二届“应急科普华夏行”大学生生活安全竞赛一等奖，4分</t>
  </si>
  <si>
    <t>李奕坤</t>
  </si>
  <si>
    <t>“华为杯”第18届中国研究生数学建模竞赛一等奖（10分）</t>
  </si>
  <si>
    <t>梁玥</t>
  </si>
  <si>
    <t>陈思</t>
  </si>
  <si>
    <t xml:space="preserve">陈思，梁玥等.拥堵情境下国际铁路货运网络关键节点识别
（B+，除导师外一作，10.5分），2022年4月；
</t>
  </si>
  <si>
    <t>发明专利授权：一种高铁快递专列运输网络优化方法及系统（专利号：CN202111051062.1；除导师外第3署名）（0.3分）</t>
  </si>
  <si>
    <t xml:space="preserve">
2021年12月：“华为杯”第18届中国研究生数学建模竞赛三等奖（10分）；</t>
  </si>
  <si>
    <t>1、2021年12月，获校级优秀研究生荣誉，3分；</t>
  </si>
  <si>
    <t>石佳</t>
  </si>
  <si>
    <t>石佳，杜国鹏，杨佳鑫.中国大城市公共物流设施规划的进展、原则与策略
（A，除导师外一作，28分），2022年04月</t>
  </si>
  <si>
    <t>2020211401</t>
  </si>
  <si>
    <t>郑克梅</t>
  </si>
  <si>
    <t>18785277996</t>
  </si>
  <si>
    <t>2021-2022学年，担任宣传委员，1分</t>
  </si>
  <si>
    <t>2021年12月获四川省综合素质A，8分</t>
  </si>
  <si>
    <t>谭惠文</t>
  </si>
  <si>
    <t>吴海涛，侯成龙，黎双喜，谭惠文.考虑客流聚集风险的轨道交通跨站停车方案优化(A+,除导师外三作，3.5），2022年6月</t>
  </si>
  <si>
    <t>1、“华为杯”第18届中国、研究生数学建模竞赛优秀奖（5分）；</t>
  </si>
  <si>
    <t>2021年12月，获“明诚奖”</t>
  </si>
  <si>
    <t>王鸿鉴</t>
  </si>
  <si>
    <t>1、发明专利：一种企业业务分类编码方法、装置、设备及可读存储介质（除导师外第1署名）（27.5分）</t>
  </si>
  <si>
    <t>华为杯第十八届中国研究生数学建模竞赛二等奖（15分）</t>
  </si>
  <si>
    <t>蒋昊</t>
  </si>
  <si>
    <t>2021-2022学年担任班长，3分</t>
  </si>
  <si>
    <t>2021年12月获优秀研究生干部，3分</t>
  </si>
  <si>
    <t>王菁菁</t>
  </si>
  <si>
    <t>曾庆文，王菁菁，彭其渊.基于AHP-RS跨制式轨道交通衔接模式适应性评价（B+,除导师外二作，4.5分），2022年03月</t>
  </si>
  <si>
    <t>“华为杯”第18届中国研究生数学建模竞赛优秀奖（5分）</t>
  </si>
  <si>
    <t>2021年12月，获四川省综合素质A类证书，8分</t>
  </si>
  <si>
    <t>王梓吉</t>
  </si>
  <si>
    <t>1、2022年5月：2022年第三届全国高等院校数学能力挑战赛一等奖（15分）；
2、“华为杯”第18届中国研究生数学建模竞赛成功参与奖（5分）；3、2022年6月：2022年第五届大学生计算机技能应用大赛二等奖（10分）</t>
  </si>
  <si>
    <t>张哲闻</t>
  </si>
  <si>
    <t xml:space="preserve">1、2022年8月：第三届“华数杯”全国大
学生数学建模竞赛一等奖（15分）；
</t>
  </si>
  <si>
    <t>1、2022年6月：第二届全国大学生心理知识大赛一等奖（4分）；
2、2022年4月：第二届智慧中国杯一等奖（4分）；</t>
  </si>
  <si>
    <t>2020211390</t>
  </si>
  <si>
    <t>赵志辉</t>
  </si>
  <si>
    <t>13140377490</t>
  </si>
  <si>
    <t>“华为杯”第18届中国研究生数学建模竞赛二等奖</t>
  </si>
  <si>
    <t>钟娟</t>
  </si>
  <si>
    <t>1、发明专利受理：一种高铁快递专列运输网络优化方法及系统（CN202111051062.1除导师外第5署名）（0.1）</t>
  </si>
  <si>
    <t>周夕乔</t>
  </si>
  <si>
    <t>第十九届五一数学建模二等奖（10分）
2021《英语世界》杯冬奥写作大赛二等奖（10分)</t>
  </si>
  <si>
    <t>2021—2022学年，担任硕士20级第七党支部副书记。2分</t>
  </si>
  <si>
    <t xml:space="preserve">1、“防灾减灾科普先行”—2021年大学生震灾应对科普竞赛活动中荣获一等奖。4分
2、2021年“中华遗产杯”大学生知识竞赛荣获一等奖。4分
</t>
  </si>
  <si>
    <t>罗颖</t>
  </si>
  <si>
    <t>1、2021-2022学年，担任2020级硕士8班心理委员，1分；</t>
  </si>
  <si>
    <t>1. 2022第二届全国大学生心理知识大赛一等奖，4分 2.全国大学生数据分析科普知识竞赛一等奖，4分</t>
  </si>
  <si>
    <t>郑佳云</t>
  </si>
  <si>
    <t>2021年全国大学生英语翻译大赛省级三等奖</t>
  </si>
  <si>
    <t>1、2021年10月获得大学生震灾应对科普竞赛活动一等奖，4分；2、2021年11月获得”中华遗产杯“大学生知识竞赛一等奖，4分</t>
  </si>
  <si>
    <t>王佳宇</t>
  </si>
  <si>
    <t>王佳宇,马啸来,金宝辉,向先文.考虑服务时间的汽车零部件卡车-无人机协同到店配送路径研究[J/OL].综合运输:1-12[2022-09-20].http://kns.cnki.net/kcms/detail/11.1197.U.20220908.1107.002.html（B+，除导师外一作，10.5）,2022年9月</t>
  </si>
  <si>
    <t>2021年第十届"认证杯"数学中国数学建模国际赛（小美赛）二等奖（10分）</t>
  </si>
  <si>
    <t>王先桐</t>
  </si>
  <si>
    <t>贺政纲</t>
  </si>
  <si>
    <t>1、“华为杯”第18届中国研究生数学建模竞赛优秀奖（5分）；</t>
  </si>
  <si>
    <t>1、2021年10月，积极参与班级活动，所在班级获得西南交通大学“校级优秀班集体”称号,0.5分；
3、2021年11月，参与交通运输与物流学院研究生“新生杯”篮球赛，所在队伍获得亚军，1分；
4、2022年3月，积极参与班级活动，所在团支部获得交通运输与物流学院“院级示范团支部”，0.5分。</t>
  </si>
  <si>
    <t>庄春辉</t>
  </si>
  <si>
    <t>15528126753</t>
  </si>
  <si>
    <t>2022年第三届“华数杯”全国大学生数学建模竞赛二等奖</t>
  </si>
  <si>
    <t>张浩</t>
  </si>
  <si>
    <t>韩科</t>
  </si>
  <si>
    <t>2021年12月：华为杯第18届中国研究生数学建模三等奖（10分）</t>
  </si>
  <si>
    <t>2021年10月，优秀研究生</t>
  </si>
  <si>
    <t>孙硕</t>
  </si>
  <si>
    <t>曹鹏</t>
  </si>
  <si>
    <t>1、境内会议：2022年5月（推迟）、武汉、2022届世界交通运输大会、《基于交通流时空热力图的车辆轨迹重构研究》已被大会录用（12分）；</t>
  </si>
  <si>
    <t>1、2021年9月，获校级优秀研究生，3分；</t>
  </si>
  <si>
    <t>3、2021年10月，所在班级获得西南交通大学“校级优秀班集体”称号，0分；
4、2022年3月，所在团支部获得交通运输与物流学院“院级示范团支部”，0分。</t>
  </si>
  <si>
    <t>周玉军</t>
  </si>
  <si>
    <t>1、2022年6月：2022年第十五届“认证杯”数学中国数学建模网络挑战赛一等奖（15分）；
2、2022年6月：2022年第五届大学生计算机技能应用大赛二等奖（10分）；
3、2022年4月：2022年第三届全国高等院校数学能力挑战赛二等奖（10分）</t>
  </si>
  <si>
    <t>1、2022年5月，获
校级优秀共青团员，3分；</t>
  </si>
  <si>
    <t>1、2022年5月：获2022年第二届“应急科普华夏行”大学生生活安全专题竞赛省级一等奖，4分； 
2、2022年5月：获2022年第三届大学生组织管理能力大赛校级一等奖，3分</t>
  </si>
  <si>
    <t>安楠</t>
  </si>
  <si>
    <t>1、2022年2月：2021年第十届"认证杯"数学中国数学建模国际赛二等奖（10分）</t>
  </si>
  <si>
    <t>10</t>
  </si>
  <si>
    <t>张晓明</t>
  </si>
  <si>
    <t>1、刘坤，焦玉博，张晓明等.基于心电的铁路列车驾驶压力检测研究
（A+，除导师外三作，3.5分），2022年6月；
2、Yubo Jiao，Zhiqiang Sun, Xiaoming Zhang等.Stress Assessment During Simulated High-Speed Train 
Driving with Wearable Devices
（A，除导师外三作，0分），2021年8月；</t>
  </si>
  <si>
    <t xml:space="preserve">
1、“华为杯”第18届中国研究生数学建模竞赛成功参与奖（4分）；</t>
  </si>
  <si>
    <t>1、2021年11月，获网球院系赛一等奖，3分；</t>
  </si>
  <si>
    <t>张帆</t>
  </si>
  <si>
    <t>殷勇</t>
  </si>
  <si>
    <t>1、陈锦渠，张帆等.大客流下城市轨道交通站点韧性评估及划分（A，除导师外二作，10分），2022年7月；
2、左彤，李搏志，张帆等.Research on the Collaborative Transport Mode Based on Metro System（A，除导师外三作，2分），2021年11月；
3、左彤，张帆等.时空特征深度融合下的城市轨道交通站点客流预测（B+，除导师外二作，3.75分），2022年7月；</t>
  </si>
  <si>
    <t>1、2022年6月：2022年第十二届MathorCup高校数学建模挑战赛研究生组三等奖（7分）
2、2021年11月：2021年中国高校大数据挑战赛优秀奖（4分）</t>
  </si>
  <si>
    <t>杨丽蒙</t>
  </si>
  <si>
    <t>王蜻</t>
  </si>
  <si>
    <t>“华为杯”第18届中国研究生数学建模竞赛三等奖（10分）</t>
  </si>
  <si>
    <t>肖磊</t>
  </si>
  <si>
    <t>交通排放暴露解析研究综述（B+，除导师外一作，15分），2022年8月；</t>
  </si>
  <si>
    <t>境内会议：2022世界交通运输大会，Analysis of Traffic-emissions-exposure under Sparse Data Conditions，会议集（已出版）延期</t>
  </si>
  <si>
    <t xml:space="preserve">1.华为杯数学建模竞赛二等奖 15
2.全国大学生英语翻译大赛一等奖 15
3.大学生计算机技能应用大奖一等奖  15
</t>
  </si>
  <si>
    <t>2021-2022学年，担任班长，3分</t>
  </si>
  <si>
    <t>2021年9月，获校级优秀研究生干部，3分；</t>
  </si>
  <si>
    <t>1、2021年11月，国防科技知识竞赛一等奖，4分</t>
  </si>
  <si>
    <t>邢鹏飞</t>
  </si>
  <si>
    <t>“华为杯”第18届中国研究生数学建模竞赛成功参与奖（5分）；</t>
  </si>
  <si>
    <t>2021-2022学年，担任副班长，1分；</t>
  </si>
  <si>
    <t>孙小寒</t>
  </si>
  <si>
    <t>2022年6月，获校级专业实践优秀学员荣誉称号，3分</t>
  </si>
  <si>
    <t>秦梦瑶</t>
  </si>
  <si>
    <t>1、帅斌，秦梦瑶，许旻昊等.基于元胞自动机的高速铁路列车运行仿真研究
（A，除导师外一作，28分），2022年8月；</t>
  </si>
  <si>
    <r>
      <rPr>
        <sz val="11"/>
        <rFont val="等线"/>
        <charset val="134"/>
        <scheme val="minor"/>
      </rPr>
      <t>1、软件著作权：高速铁路列车运行仿真与能耗计算软件（</t>
    </r>
    <r>
      <rPr>
        <sz val="11"/>
        <rFont val="等线"/>
        <charset val="134"/>
        <scheme val="minor"/>
      </rPr>
      <t>2022SR0631359,第一署名，10分)</t>
    </r>
  </si>
  <si>
    <r>
      <rPr>
        <sz val="11"/>
        <rFont val="等线"/>
        <charset val="134"/>
        <scheme val="minor"/>
      </rPr>
      <t>1、2022年6月：2022年全国大学生英语作文大赛研究生组国家一等奖（15分）；
2、2022年4月：2022年</t>
    </r>
    <r>
      <rPr>
        <sz val="11"/>
        <rFont val="等线"/>
        <charset val="134"/>
        <scheme val="minor"/>
      </rPr>
      <t>第三届全国高等院校数学能力挑战赛一等奖（</t>
    </r>
    <r>
      <rPr>
        <sz val="11"/>
        <rFont val="等线"/>
        <charset val="134"/>
        <scheme val="minor"/>
      </rPr>
      <t>15分）；</t>
    </r>
  </si>
  <si>
    <r>
      <rPr>
        <sz val="11"/>
        <rFont val="等线"/>
        <charset val="134"/>
        <scheme val="minor"/>
      </rPr>
      <t>1、</t>
    </r>
    <r>
      <rPr>
        <sz val="11"/>
        <rFont val="等线"/>
        <charset val="134"/>
        <scheme val="minor"/>
      </rPr>
      <t>2021-2022学年，担任学习委员，1分</t>
    </r>
  </si>
  <si>
    <r>
      <rPr>
        <sz val="11"/>
        <rFont val="等线"/>
        <charset val="134"/>
        <scheme val="minor"/>
      </rPr>
      <t>1、</t>
    </r>
    <r>
      <rPr>
        <sz val="11"/>
        <rFont val="等线"/>
        <charset val="134"/>
        <scheme val="minor"/>
      </rPr>
      <t>四川省综合素质A级证书，8分；
2、明诚奖荣誉称号，3分。</t>
    </r>
  </si>
  <si>
    <t>1、2021年10月，获大学生震灾应对科普竞赛活动一等奖，4分；
2、2021年11月，获“中华遗产杯”大学生知识竞赛一等奖，4分；</t>
  </si>
  <si>
    <t>章子睿</t>
  </si>
  <si>
    <t>张光远</t>
  </si>
  <si>
    <t>发明专利： 高速铁路调度员疲劳程度定量分级方法及装置
申请号：CN202111466310.9（除导师外第1署名，2分）</t>
  </si>
  <si>
    <t>2021年中国高校大数据挑战赛三等奖（7分）</t>
  </si>
  <si>
    <t>蒲科辰</t>
  </si>
  <si>
    <t>基于前景理论的换道决策模型研究（B，二作）2022.6</t>
  </si>
  <si>
    <t>陈国强</t>
  </si>
  <si>
    <t>1、Guoqiang Chen,Weike Lu, et al.Multi-Agent Transmission Model of COVID-19 Virus in Public Transport
（A，除导师外一作，28分），2022年1月；
2、陈国强，刘澜等.基于Wells-Riley模型的公交车辆内部COVID-19传播及防控研究
（A，除导师外一作，28分），2022年6月；</t>
  </si>
  <si>
    <t>1、2022年6月1日，参编
《传染性疫情下客流运动规律建模与多态场景的管控技术研究》，4分；</t>
  </si>
  <si>
    <t>1、国际境外会议：2022年1月11日、华盛顿、Multi-Agent Transmission Model of COVID-19 in Coach Bus，录用（18分）；</t>
  </si>
  <si>
    <t>1、2021年12月：2021年“华为杯”第十八届中国研究生数学建模竞赛二等奖（15分）；</t>
  </si>
  <si>
    <t>李宇迪</t>
  </si>
  <si>
    <t>陈钉均，李宇迪等.铁路旅客运输组织课程思政教育进课堂育人模式的探索（B，除导师外一作，10分）</t>
  </si>
  <si>
    <t>全国大学生数据分析科普知识竞赛一等奖，4</t>
  </si>
  <si>
    <t>李秋</t>
  </si>
  <si>
    <t>1、2021年12月：2021年“华为杯”第十八届中国研究生数学建模竞赛成功参与奖（指导老师）（5分）；</t>
  </si>
  <si>
    <t>牛迪</t>
  </si>
  <si>
    <t>1、2021年12月，获
校级明诚奖，3分；</t>
  </si>
  <si>
    <t>1、2021年11月，获新生篮球赛二等奖，1分；</t>
  </si>
  <si>
    <t>肖渝</t>
  </si>
  <si>
    <t>1、“华为杯”第十八届中国研究生数学建模竞赛二等奖(15分)；2、《英语世界》杯冬奥翻译大赛全国三等奖（7分）</t>
  </si>
  <si>
    <t>2021-2022学年，担任党支部书记，3分</t>
  </si>
  <si>
    <t>2021年12月，获校级优秀研究生干部称号，3分</t>
  </si>
  <si>
    <t>全国大学生心理测评暨心理知识竞赛一等奖，6分</t>
  </si>
  <si>
    <t>翟锦秀</t>
  </si>
  <si>
    <t>1、2022年7月，第十四届“中国电机工程学会杯”全国大学生电工数学建模竞赛一等奖（15分）
2、2022年5月，第十二届MathorCup高校数学建模挑战赛一等奖</t>
  </si>
  <si>
    <t>1、2020-2021年，担任研究生会宣传部副部（1分）   2、2020-2021年，担任硕士九班宣传委员（1分）</t>
  </si>
  <si>
    <t>1、2020-2021年，获得“明诚奖”称号(3分）</t>
  </si>
  <si>
    <t>祁卓越</t>
  </si>
  <si>
    <t>2021年第十届"认证杯"数学中国数学建模国际赛（小美赛）全国二等奖</t>
  </si>
  <si>
    <t>2021-2022学年，担任党支部组织委员2分</t>
  </si>
  <si>
    <t>2021年12月获西南交通大学明诚奖，3分</t>
  </si>
  <si>
    <t>郑雯月</t>
  </si>
  <si>
    <t>王群智</t>
  </si>
  <si>
    <t>王洁</t>
  </si>
  <si>
    <t>2021-2022担任党支部副书记</t>
  </si>
  <si>
    <t>朱永俊</t>
  </si>
  <si>
    <t>1. 何必胜，朱永俊等.基于时空图神经网络的高速铁路车站短期客流预测方法（A+，除导师外1作，49分）,2021年10月。              2. 何必胜，张宏翔，朱永俊等.基于车站仿真和LSTM的轨道交通换乘站动态性能评估方法（B+，除导师外2作，4.5分）2022年3月。                  3.张宏翔，何必胜，鲁工圆，朱永俊等.A simulation and machine learning based optimization method for integrated pedestrian facilities planning and staff assignment problem in the multi-mode rail transit transfer station(A+,四作，0分),2022年2月。</t>
  </si>
  <si>
    <t>1、2021-2022学年，担任班级文艺委员，1分；</t>
  </si>
  <si>
    <t>宋奕成</t>
  </si>
  <si>
    <t>1、Juan Li，Yicheng Song等.Decrease of Taxi Ridership due to the Impact of COVID-19: A Case Study of New York City
（A，除导师外一作，28分），2021年10月；
2、Xinan Zhou，Xiaoqian Lu等.The impact of COVID-19 on subway passenger flow in Chicago: A study of spatial variation of influencing factors
（A，除导师外三作，2分），2021年10月；</t>
  </si>
  <si>
    <t xml:space="preserve">1、The 6th International Conference on Transportation Information and Safety，ICTIS2021：2021年10月，武汉，“新基建让交通更美好”，发表论文1：《Decrease of Taxi Ridership due to the Impact of COVID-19: A Case Study of New York City》；
发表论文2：《The impact of COVID-19 on subway passenger flow in Chicago: A study of spatial variation of influencing factors》；
</t>
  </si>
  <si>
    <r>
      <rPr>
        <sz val="11"/>
        <rFont val="等线"/>
        <charset val="134"/>
        <scheme val="minor"/>
      </rPr>
      <t>1、2022年7月：2022年第五届中青杯数学建模竞赛研究生组二等奖（</t>
    </r>
    <r>
      <rPr>
        <sz val="11"/>
        <rFont val="等线"/>
        <charset val="134"/>
        <scheme val="minor"/>
      </rPr>
      <t>10</t>
    </r>
    <r>
      <rPr>
        <sz val="11"/>
        <rFont val="等线"/>
        <charset val="134"/>
        <scheme val="minor"/>
      </rPr>
      <t xml:space="preserve">分）；
</t>
    </r>
  </si>
  <si>
    <t>1、2022年五月，获西南交通大学围棋大师赛第四名，0分；</t>
  </si>
  <si>
    <t>李海</t>
  </si>
  <si>
    <t>1、薛锋，黄倩，李海.基于动态运输服务网络的中欧班列开行方案优化（A，除导师外2作，12分）2022年9月；
2、薛锋，李海，梁鹏等.基于遗传禁忌算法的城市轨道交通乘务任务配对研究（B+，除导师外1作，10.5分）2022年7月；
3、薛继方，李海，范才飞.塔纳吉布公路项目风险评价研究
（B+,除导师外2作，3.75分），2022年3月；</t>
  </si>
  <si>
    <t>1、发明专利受理：基于到发车流接续差邻域搜索法的技术站间货物列车协同配流优化方法（202211022034.1，除导师外第1署名）（1分）；
2、发明专利受理：一种混合条件下基于定点集结模式的技术站间货物列车协同配流方法（202210259919.7，除导师外第4署名）（0.2分）；
3、软件著作权：高速铁路车站列车进路排列系统V1.0（2022SR1177546，除导师外第2署名）（2分）；
4、软件著作权：高速铁路接发车均衡性评价系统V1.0（2022SR1177538，除导师外第2署名）（2分）；</t>
  </si>
  <si>
    <t>1、2022年6月：2022年第十九届五一数学建模竞赛二等奖（10分）；</t>
  </si>
  <si>
    <t>1、2021年12月，获
校级优秀研究生，3分；</t>
  </si>
  <si>
    <t>2020211248</t>
  </si>
  <si>
    <t>李焱茹</t>
  </si>
  <si>
    <t>13882983991</t>
  </si>
  <si>
    <t>1、李焱茹，薛锋.新冠肺炎疫情对四川旅客运输的影响（B+，除导师外一作，15分），2021年4月；</t>
  </si>
  <si>
    <t xml:space="preserve">1、发明专利：一种综合客运枢纽轨道交通系统的枢纽运能识别方法（ZL 2021 1 0122639.7，除导师外第5署名）（2.5分）；  </t>
  </si>
  <si>
    <t>1、2022年6月：2022年第三届全国高等院校数学能力挑战赛（初赛）一等奖（15分）；2、华为杯中国研究生数学建模竞赛成功参与奖（5分）</t>
  </si>
  <si>
    <t>1、2021年12月，获校级优秀研究生称号，3分；</t>
  </si>
  <si>
    <t>孙世荣</t>
  </si>
  <si>
    <t>实用新型专利：一种具有防炫目结构的道路交通隔离护栏（专利号ZL202122791653.4，除导师外第1署名）（10分）</t>
  </si>
  <si>
    <t>1、2022年7月：2022年第二届长三角高校数学建模竞赛研究生组二等奖（10分）；
2、2021年10月：“华为杯”中国研究生数学建模竞赛优秀奖（5分）；
3、2021年11月：2021年英语世界杯冬奥写作大赛二等奖（10分）；
4、2021年12月：2021年全国大学生英语翻译大赛优秀奖（5分）</t>
  </si>
  <si>
    <t>1、2021-2022学年，担任班长，3分；
2、2021-2022学年，担任院研会主席，3分</t>
  </si>
  <si>
    <t>1、2022年6月，获综合素质A级证书研究生层次；8分
2、2022年5月，优秀共青团干部；3分
3、2021年12月，获优秀研究生干部；3分</t>
  </si>
  <si>
    <r>
      <rPr>
        <sz val="11"/>
        <rFont val="等线"/>
        <charset val="134"/>
        <scheme val="minor"/>
      </rPr>
      <t>1、</t>
    </r>
    <r>
      <rPr>
        <sz val="11"/>
        <rFont val="等线"/>
        <charset val="134"/>
        <scheme val="minor"/>
      </rPr>
      <t>2</t>
    </r>
    <r>
      <rPr>
        <sz val="11"/>
        <rFont val="等线"/>
        <charset val="134"/>
        <scheme val="minor"/>
      </rPr>
      <t>022年4月，获全国大学生创新促进就业大赛一等奖，6分</t>
    </r>
  </si>
  <si>
    <t>冯润超</t>
  </si>
  <si>
    <t>李宗平</t>
  </si>
  <si>
    <t>1.冯润超，李向蔚，李宗平等.《基于熵权-Topsis的中老铁路运营管理模式选择》(B+,除导师外一作，10.5分)，2022年4月；
2.冯润超，李向蔚，陈怡萱，董海雁等.《基于Petri-马尔科夫链的中老铁路通关模式研究》(B+,除导师外一作，10.5分)，2022年5月；</t>
  </si>
  <si>
    <t>发明专利：《基于分层Petri网的区域轨道交通网络承载力仿真系统及方法》（ZL202011304396.0
除导师外第3署名（7.5分）</t>
  </si>
  <si>
    <t>2021-2022学年担任班级组织委员，1分</t>
  </si>
  <si>
    <t xml:space="preserve">2021年12月，获
校级明诚奖，3分
</t>
  </si>
  <si>
    <t>1.2022年3月，获原原本本学党史活动特色党课课件一等奖，0分；
2.2021年11月，获学院研究生新生杯篮球赛优秀奖，0.25分</t>
  </si>
  <si>
    <t>谢安龙</t>
  </si>
  <si>
    <t>1、第十九届五一数学建模竞赛研究生组二等奖（10分）；
2、中国高校大数据挑战赛三等奖（7分）；3、全国大学生英语翻译大赛三等奖（7分）</t>
  </si>
  <si>
    <t>1、第二届大学生国防科技知识竞赛一等奖（4分）；2、大学生“乡村振兴”知识竞赛一等奖（4分）；3、大学生校园安全科普竞赛一等奖（4分）</t>
  </si>
  <si>
    <t>张荣昆</t>
  </si>
  <si>
    <t>朱志国</t>
  </si>
  <si>
    <t>软件著作权：城市轨道交通区间中断下的应急仿真系统v1.0（2022SR0893954,第一署名.）(10分）</t>
  </si>
  <si>
    <t>1.全国大学生英语翻译大赛省级三等奖(7分)
2、“华为杯”第18届中国研究生数学建模竞赛成功参与奖（5分）；</t>
  </si>
  <si>
    <t>2021-2022学年，担任体育委员，1分；</t>
  </si>
  <si>
    <t>2020211239</t>
  </si>
  <si>
    <t>肖晨曦</t>
  </si>
  <si>
    <t>15528080032</t>
  </si>
  <si>
    <t>1、发明专利：一种路径流量计算方法、装置、设备及可读存储介质（ZL202011601878.2  
除导师外第5署名）（2.5分）；  
2、发明专利：基于策略流的交通分配方法、装置、设备及可读存储介质（ZL202011599024.5  
除导师外第5署名）（2.5分）；</t>
  </si>
  <si>
    <t>“华为杯”第18届中国研究生数学建模竞赛二等奖（15分）；</t>
  </si>
  <si>
    <t>姚柯言</t>
  </si>
  <si>
    <t>2021年12月，获西南交通大学明诚奖，3分</t>
  </si>
  <si>
    <t>2021年10月，交通运输与物流学院研究生“新生杯”篮球赛优秀奖，0.25分；2022年3月，交通运输与物流学院党委“原原本本学党史，实实在在亮成效”活动党史学习教育课件一等奖，0分；2022年3月，交通运输与物流学院党委“原原本本学党史，实实在在亮成效”活动党史学习优秀笔记个人二等奖，1分</t>
  </si>
  <si>
    <t>何吉圆</t>
  </si>
  <si>
    <t>顾乔琦</t>
  </si>
  <si>
    <t>白旭</t>
  </si>
  <si>
    <t>2021年12月获得“华为杯”第十八届中国研究生数学建模竞赛成功参与奖</t>
  </si>
  <si>
    <t>2022年3月获得第四届“家.圆”主题摄影作品征集活动三等奖</t>
  </si>
  <si>
    <t>尚宝鑫</t>
  </si>
  <si>
    <t>王正彬</t>
  </si>
  <si>
    <t>王啸文</t>
  </si>
  <si>
    <t>蒋佳锟</t>
  </si>
  <si>
    <t>1、2022年3月，“原原本本学党史，实实在在亮成效”活动“研学百年党史，建设交通强国”特色党课课件一等奖，2分；
2、2022年9月2022年首届全国大学生数据分析科普知识竞赛一等奖，6分；</t>
  </si>
  <si>
    <t>牟丹</t>
  </si>
  <si>
    <t>1、2021-2022学年，担任班级团支部书记，3分</t>
  </si>
  <si>
    <t>赵蕾</t>
  </si>
  <si>
    <t>陈韬</t>
  </si>
  <si>
    <t>2021年9月-2022年9月担任党支部宣传委员</t>
  </si>
  <si>
    <t>缪昊孚</t>
  </si>
  <si>
    <t>1、“华为杯”第十八届中国研究生数学建模竞赛三等奖（10分）；
2、2022年全国大学生英语作文大赛一等奖（15分）。</t>
  </si>
  <si>
    <t>1、2021-2022学年文艺委员，1分</t>
  </si>
  <si>
    <t>1.阿里云Apsara Clouder大数据专项技能认证：基于房源的画像分析，0分</t>
  </si>
  <si>
    <t>2020211374</t>
  </si>
  <si>
    <t>陈彦儒</t>
  </si>
  <si>
    <t>18883780241</t>
  </si>
  <si>
    <t>1、2021年12月，获
校级明诚奖，3分；2、2022年3月，获校级优秀共青团员，3分</t>
  </si>
  <si>
    <t>杨益兴</t>
  </si>
  <si>
    <t>第三届“华数杯”全国大学生数学建模竞赛二等奖（10分）</t>
  </si>
  <si>
    <t>2021-2022年担任支部组织委员（2分）</t>
  </si>
  <si>
    <t>获《山东交通学院学报》2021年度优秀论文，3分；</t>
  </si>
  <si>
    <t>孙一铭</t>
  </si>
  <si>
    <t>1、2021-2022学年，担任党支部书，3分</t>
  </si>
  <si>
    <t>1、2021年12月，获得四川省综合素质A级证书，8分</t>
  </si>
  <si>
    <t>李思杰</t>
  </si>
  <si>
    <t>2021.6-2022.6 担任硕士 20 级 10 班心理委员，任职情况：优秀    +1分</t>
  </si>
  <si>
    <t>2021年秋季交通运输与物流学院研究生新生杯亚军    +1分</t>
  </si>
  <si>
    <t>2020211364</t>
  </si>
  <si>
    <t>温雯</t>
  </si>
  <si>
    <t>18296736090</t>
  </si>
  <si>
    <t>2021-2022担任组织委员，1分</t>
  </si>
  <si>
    <t>曹佳伟</t>
  </si>
  <si>
    <t>华为杯”第18届中国研究生数学建模竞赛二等奖，15</t>
  </si>
  <si>
    <t>2021年9月至2022年6月担任交运学院研究生会学术部部长，0.3</t>
  </si>
  <si>
    <t>1、2021年12月被评为 明诚奖，0.3；
2、2022年5月获评为 西南交通大学优秀共青团员,0.3</t>
  </si>
  <si>
    <t>2021年12月在交运学院研究生会素质拓展活动中获得一等奖，0.1分</t>
  </si>
  <si>
    <t>梁鹏</t>
  </si>
  <si>
    <t>1、薛锋，梁鹏等.地铁乘务排班计划优化的最短路快速算法
（B，除导师外一作，7分），2022年1月；
2、薛锋，李海，梁鹏等.基于遗传禁忌算法的城市轨道交通乘务任务配对研究
（B+，除导师外二作，3.75分），2022年7月；</t>
  </si>
  <si>
    <t xml:space="preserve">软件著作权：高速铁路接发车均衡性评价系统V1.0（2022SR1177538   
除导师外第3署名）（1.5分）；  </t>
  </si>
  <si>
    <t>2022年6月：2022年第十九届五一数学建模竞赛研究生组二等奖（10分）</t>
  </si>
  <si>
    <t>高靖</t>
  </si>
  <si>
    <t>1.2022华数杯全国大学生数学建模竞赛二等奖（10分）
2.2022全国大学生英语作文大赛二等奖（10分）</t>
  </si>
  <si>
    <t>1.担任第十八届亚太智能交通论坛学术委员会秘书处秘书（0分）</t>
  </si>
  <si>
    <t>1.荣获明诚奖（3分）</t>
  </si>
  <si>
    <t>2020211268</t>
  </si>
  <si>
    <t>林行</t>
  </si>
  <si>
    <t>19827558097</t>
  </si>
  <si>
    <t xml:space="preserve">
1.“华为杯”第18届中国研究生数学建模竞赛优秀奖奖（5分）；</t>
  </si>
  <si>
    <t>罗旭</t>
  </si>
  <si>
    <t xml:space="preserve">1、杨果，罗旭等.考虑前车状态的智能网联车交叉口行为决策
（A，除导师外二作，12分），2022年4月；
</t>
  </si>
  <si>
    <t xml:space="preserve">1、2022年6月：2022年第十九届五一数学建模竞赛研究生组三等奖（7分）；
</t>
  </si>
  <si>
    <t>尉志礼</t>
  </si>
  <si>
    <t>尉志礼，胥川，王雪松等.基于隐马尔可夫模型的无侵入疲劳等级判别
（A，一作，28分），2022年5月</t>
  </si>
  <si>
    <t>1、2021年11月，获新生杯篮球赛亚军，1分；
2、第十二届全国大学生电子商务“创新、创意及创业”挑战赛校级赛三等奖，1分；</t>
  </si>
  <si>
    <t>蒋马利</t>
  </si>
  <si>
    <t>1、软件著作权：亿科赛艇（2022SR0326614，第三署名）（1.5分）</t>
  </si>
  <si>
    <t>1、“华为杯”第18届中国研究生数学建模竞赛二等奖（15分）；
2、2021年12月：全球铁路创客大赛亚太区比赛优秀奖（4分）；</t>
  </si>
  <si>
    <t>1、2021-2022学年，担任班级学习委员，1分；</t>
  </si>
  <si>
    <t>1、2021年12月，获校级荣誉“明诚奖，3分；
2、2022年1月，获校级荣誉“优秀三助研究生”，3分；</t>
  </si>
  <si>
    <t>1、2022年1月，获2021年大学生校园安全科普竞赛活动一等奖，4分；
2、2021年12月，获2021年全国大学生科学素质知识竞答活动二等奖，3分；
3、2022年5月，获电子商务“三创赛”校三等奖，1分；
4、2021年11月，获“新生杯”篮球赛亚军，1分；</t>
  </si>
  <si>
    <t>吴婉晴</t>
  </si>
  <si>
    <t>邵玉华</t>
  </si>
  <si>
    <t>2021年12月，“华为杯”第14届中国研究生数学建模竞赛三等奖</t>
  </si>
  <si>
    <t>2021-2022学年，担任宣传委员，1分；</t>
  </si>
  <si>
    <t>2020211321</t>
  </si>
  <si>
    <t>李香</t>
  </si>
  <si>
    <t>13540114303</t>
  </si>
  <si>
    <r>
      <rPr>
        <sz val="11"/>
        <rFont val="等线"/>
        <charset val="134"/>
        <scheme val="minor"/>
      </rPr>
      <t xml:space="preserve">Hongtai Yang ,Xiang Li </t>
    </r>
    <r>
      <rPr>
        <sz val="10.5"/>
        <color theme="1"/>
        <rFont val="宋体"/>
        <charset val="134"/>
      </rPr>
      <t>等</t>
    </r>
    <r>
      <rPr>
        <sz val="10.5"/>
        <color theme="1"/>
        <rFont val="Times New Roman"/>
        <charset val="134"/>
      </rPr>
      <t>.User Matching Algorithm Based on Repeated Transfer Behavior</t>
    </r>
    <r>
      <rPr>
        <sz val="10.5"/>
        <color theme="1"/>
        <rFont val="宋体"/>
        <charset val="134"/>
      </rPr>
      <t>（</t>
    </r>
    <r>
      <rPr>
        <sz val="10.5"/>
        <color theme="1"/>
        <rFont val="Times New Roman"/>
        <charset val="134"/>
      </rPr>
      <t>A</t>
    </r>
    <r>
      <rPr>
        <sz val="10.5"/>
        <color theme="1"/>
        <rFont val="宋体"/>
        <charset val="134"/>
      </rPr>
      <t>，除导师外一作，</t>
    </r>
    <r>
      <rPr>
        <sz val="10.5"/>
        <color theme="1"/>
        <rFont val="Times New Roman"/>
        <charset val="134"/>
      </rPr>
      <t>28</t>
    </r>
    <r>
      <rPr>
        <sz val="10.5"/>
        <color theme="1"/>
        <rFont val="宋体"/>
        <charset val="134"/>
      </rPr>
      <t>分），</t>
    </r>
    <r>
      <rPr>
        <sz val="10.5"/>
        <color theme="1"/>
        <rFont val="Times New Roman"/>
        <charset val="134"/>
      </rPr>
      <t>2022</t>
    </r>
    <r>
      <rPr>
        <sz val="10.5"/>
        <color theme="1"/>
        <rFont val="宋体"/>
        <charset val="134"/>
      </rPr>
      <t>年</t>
    </r>
    <r>
      <rPr>
        <sz val="10.5"/>
        <color theme="1"/>
        <rFont val="Times New Roman"/>
        <charset val="134"/>
      </rPr>
      <t>6</t>
    </r>
    <r>
      <rPr>
        <sz val="10.5"/>
        <color theme="1"/>
        <rFont val="宋体"/>
        <charset val="134"/>
      </rPr>
      <t>月</t>
    </r>
  </si>
  <si>
    <t>境内会议The 6th International Conference on Transportation Information and Safety：2021年10月、武汉、New Infrastructure Construction for Better Transportation、已发表（优秀论文）</t>
  </si>
  <si>
    <t>2022年6月：2022年第十九届五一数学建模竞赛研究生组三等奖（7分）</t>
  </si>
  <si>
    <t>2022年3月：2022年“读者杯”全国大学生元宵灯谜知识竞赛一等奖，4分</t>
  </si>
  <si>
    <t>李搏志</t>
  </si>
  <si>
    <t>1、李搏志，陈锦渠等.基于站点交通可达性的高速铁路网络优化研究（B+，除导师外一作，10.5分），2021年12月；
2、左彤、李搏志等.Research on the Collaborative Transport Mode Based on Metro System（A，除导师外二作，10分），2021年11月
3、左彤、张帆等.时空特征深度融合下的城市轨道交通站点客流预测(B+，除导师外三作，0.75分），2022年7月。</t>
  </si>
  <si>
    <t>1、2022年6月，获MathorCup高校数学建模挑战赛三等奖（7分）；
2、2021年11月，获中国高校大数据挑战赛优秀奖（4分）。</t>
  </si>
  <si>
    <t>1、2021年12月，获校级优秀研究生干部，3分；</t>
  </si>
  <si>
    <t>靳晓香</t>
  </si>
  <si>
    <t>1、2022年6月:2022年全国大学生英语作文大赛研究生组国家级三等奖(7分);</t>
  </si>
  <si>
    <t>纪成嫣</t>
  </si>
  <si>
    <t>刁雨晨，柳鑫，纪成嫣等.基于DEMATEL与ISM融合的综合客运枢纽换乘流线影响因素研究(B+,除导师外三作，0.75分），2022年9月</t>
  </si>
  <si>
    <t>2022年6月，全国大学生英语作文大赛研究生组省级一等奖（15分）</t>
  </si>
  <si>
    <t>周浩东</t>
  </si>
  <si>
    <t>“华为杯”第18届中国研究生数学建模竞赛成功参赛奖</t>
  </si>
  <si>
    <t>徐鑫榆</t>
  </si>
  <si>
    <t>软件著作权：《一种基于元胞自动机的双向行人交通流仿真分析软件V1.0》（2022SR0795045，第1署名）（10分）</t>
  </si>
  <si>
    <t>1、第十二届mathorcup高校数学建模挑战赛成功参赛奖（0分）</t>
  </si>
  <si>
    <t>1、2021-2022学年，担任硕士20级第十党支部宣传委员，2分</t>
  </si>
  <si>
    <t>1、2021年获研究生“新生杯”篮球赛亚军，1分</t>
  </si>
  <si>
    <t>徐银</t>
  </si>
  <si>
    <t>蒲云</t>
  </si>
  <si>
    <t>1、徐银等，考虑后视效应和速度差的智能驾驶模型仿真（B+，一作，10.5分），2022年7月；
2、徐银等，公路超限超载运输治理的立法对策研究（B+，一作，10.5分），2022年6月</t>
  </si>
  <si>
    <t>1.2021年度西南交通大学国工室实践项目优秀个人 2分；
2、2. 2021年度西南交通大学国工室优秀实践项目 2分</t>
  </si>
  <si>
    <t>1.2022年第二届全国大学生生态环境保护竞赛 省级二等奖 3分
2.2022年（第五届）远见者杯全国大学生创新促进就业（简历设计）大赛 国家级三等奖 2分；
3.2022（第二届）智慧中国杯大学生学习“全国两会”知识竞赛 国家级一等奖 4分</t>
  </si>
  <si>
    <t>余伟</t>
  </si>
  <si>
    <t>2022年9月，全国大学生数据分析科普知识竞赛一等奖，4分</t>
  </si>
  <si>
    <t>赵思琪</t>
  </si>
  <si>
    <t>1、发明专利授权：一种人员疏散时间预测方法、装置、存储介质及终端设备（202210491321.0除导师外第1署名）（27.5分）；      2、发明专利授权：一种基于航拍图像的人员疏散模拟方法、系统及设备（202210777418.8除导师外第4署名）；  （5分）         3、发明专利受理：预测人群疏散能力瓶颈的方法、装置、设备及存储介质（202210791758.6除导师外第3署名）；（0分）</t>
  </si>
  <si>
    <t>1、2021年11月，“华为杯”第18届中国研究生数学建模竞赛三等奖（10分）；</t>
  </si>
  <si>
    <t>1、2021年11月，获秋季交通运输与物流学院研究生“新生杯”篮球赛亚军</t>
  </si>
  <si>
    <t>阮吕彬</t>
  </si>
  <si>
    <t>1、2021年秋季交通运输与物流学院研究生“新生杯”篮球比赛亚军（1分）；</t>
  </si>
  <si>
    <t>周锡楠</t>
  </si>
  <si>
    <t>1、Xinan Zhou, Xiaoqian Lu等.The impact of COVID-19 on subway passenger flow in Chicago: A study of spatial variation of influencing factors
（A，一作，28分），2022年6月；
2、Hongtai Yang, Xiaoqian Lu, Xinan Zhou等.Expected Length of the Shortest Path of the Traveling Salesman Problem in 3D Space
（A+，除导师外二作，17.5分），2022年5月；</t>
  </si>
  <si>
    <t>境内会议：2021年10月22日—24日、武汉、New Infrastructure Construction for Better Transportation、论文已发表；</t>
  </si>
  <si>
    <t>MathorCup建模二等奖</t>
  </si>
  <si>
    <t>2021-2022学年，担任团支书，3分；</t>
  </si>
  <si>
    <t>1、2022年6月，获
四川省综合素质A级证书，8分；</t>
  </si>
  <si>
    <t>刘梦琦</t>
  </si>
  <si>
    <t>1、2021年10月，防震减灾科普竞赛一等奖，4分；2、大学生心理知识竞赛一等，4分；</t>
  </si>
  <si>
    <t>2020211408</t>
  </si>
  <si>
    <t>赵红娇</t>
  </si>
  <si>
    <t>18848482869</t>
  </si>
  <si>
    <t>2021-2022学年，担任生活委员，1分</t>
  </si>
  <si>
    <t>杜倩</t>
  </si>
  <si>
    <t>1、Guo Jingni,Du Qian等.A method to improve the  resilience of  multimodal transport network: Location selection strategy  of emergency rescue facilities（A++，二作，导师三作，45分），2021年10月；
2、贺政纲，杜倩.基于AHP的多式联运网络节点安全评价（A，除导师外一作，40分），2022年8月。</t>
  </si>
  <si>
    <t>1、2022年7月：第十四届“中国电机工程学会杯”全国大学生电工数学建模竞赛一等奖（15分）；</t>
  </si>
  <si>
    <t>1、2022年4月，2022年（第二届）智慧中国杯大学生学习“全国两会”知识竞赛一等奖（4分）；
2、2022年5月，2022年第三届大学生“丝绸之路”主题知识竞赛一等奖（4分）；
3、2022年6月，2022年第二届全国大学生生态环境保护竞赛一等奖（4分）。</t>
  </si>
  <si>
    <t>葛学锴</t>
  </si>
  <si>
    <t>1、Mining Association Rules of Train Dispatching Strategy in a High-speed Railway System，葛学锴（A，除导师外一作，28分），2022年6月；
2、高速铁路列车调度策略关联规则分析，葛学锴等（B+，除导师外一作，10.5分），2022年1月； 
3、Pattern Discovery of Dispatching Strategies in a High-speed Rail System Using Real Train Operation Data，陈锐锐，葛学锴等，（A，初导师外二作，12分），2021年11月；</t>
  </si>
  <si>
    <t xml:space="preserve">
1、境内会议：2021年10月15日、武汉理工大学、The 6th International Conference on Transportation Information and Safety 、发表1篇论文；</t>
  </si>
  <si>
    <t>1、2011年10月，获
校级优秀研究生，3分；</t>
  </si>
  <si>
    <t>李婧</t>
  </si>
  <si>
    <t>15182462928</t>
  </si>
  <si>
    <t xml:space="preserve">1、发明专利：高速铁路行车调度员监控工作的注意力水平识别方法（202210176817.9 除导师外第1署名）（2分）；  </t>
  </si>
  <si>
    <t>1、2022年3月，获“原原本本学党史，实实在在亮成效”活动党史学习优秀笔记二等奖，1分；
2、2022年3月，获“原原本本学党史，实实在在亮成效”活动优秀组织奖，0.25分；
3、2022年3月，获“原原本本学党史”排位挑战赛暨“学党史 铭党恩 跟党走”知识竞赛活动优秀组织奖 三等奖，0.5分;
4、2022年3月，获“原原本本学党史，实实在在亮成效”活动党史学习教育优秀课件二等奖，1分;
5、2022年3月，获“原原本本学党史，实实在在亮成效”活动“研学百年党史，建设交通强国”特色党课课件三等奖，0.5分;
6、“全国大学生数据分析科普知识竞赛”一等奖（4分）</t>
  </si>
  <si>
    <t>陈蕊</t>
  </si>
  <si>
    <t>2021年12月，参编专著《传染性疫情下客流运动规律建模与多态场景的管控技术研究》，4分</t>
  </si>
  <si>
    <t>1、2022年3月，获“原原本本学党史，实实在在亮成效”活动党史学习优秀笔记一等奖，2分；党史学习教育优秀课件二等奖，0分；“研学百年党史，建设交通强国”特色党课课件三等奖，0分；优秀组织奖，0分
2、“原原本本学党史”排位挑战赛暨“学党史 铭党恩 跟党走”知识竞赛活动优秀组织奖三等奖，0分</t>
  </si>
  <si>
    <t>蒋玺</t>
  </si>
  <si>
    <t>1、2021-2022学年，担任宣传委员，1分</t>
  </si>
  <si>
    <t>1、2021年12月，获明诚奖，3分</t>
  </si>
  <si>
    <t>孙世艳</t>
  </si>
  <si>
    <t>参与“华为杯”数学建模竞赛获得“成功参与奖”</t>
  </si>
  <si>
    <t>获得“优秀研究生干部”的称号</t>
  </si>
  <si>
    <t>陈前</t>
  </si>
  <si>
    <t>\</t>
  </si>
  <si>
    <t>1、2022年3月，“原原本本学党史，实实在在亮成效”活动党史学习教育优秀课件团体二等奖，0分；
2、“研学百年党史，建设交通强国”特色党课课件团体三等奖，0分；
3、“学党史 铭党恩 跟党走”知识竞赛活动团体三等奖，0分；
4、“原原本本学党史，实实在在亮成效”活动团体优秀组织奖，0分</t>
  </si>
  <si>
    <t>阚晨妍</t>
  </si>
  <si>
    <t>-</t>
  </si>
  <si>
    <t>1.在党支部获得党史学习教育优秀课件二等奖（0分）、特色党课课件三等奖（0分）、知识竞赛活动优秀组织奖三等奖（0分）、“原原本本学党史，实实在在亮成效”活动优秀组织奖（0分）。
2.“全国大学生数据分析科普知识竞赛”一等奖（4分）</t>
  </si>
  <si>
    <t>侯康宁</t>
  </si>
  <si>
    <t>郑芳芳</t>
  </si>
  <si>
    <t>1、Kangning Hou, Fangfang Zheng, Xiaobo Liu, Youhua Tang, Automated Vehicle Platooning on Freeways: A Cooperative Control Approach Considering Longitudinal and Lateral Dynamics, Transportation Research Board 101th Annual Meeting (TRB2022),
（A，一作）,(28分)， 2022年1月；</t>
  </si>
  <si>
    <t>1、发明专利：一种匝道车辆汇流仿真方法、装置、设备及可读存储介质（CN114707364B除导师外第1署名）（25分）
2、一种车辆换道方法、装置、设备及可读存储介质（CN113515038B除导师外第1署名）（25分）
3、发明专利：一种行驶轨迹的优化方法、装置、设备及可读存储介质（CN112762952B除导师外第2署名）（10分）
4、软著：面向高速公路混合交通流的自动车运行控制与仿真系统[简称：TrafficSim]V1.0（2022SR0855077 除导师外第一署名）（5分）
5、软著：面向车联网环境的交通信号控制硬件在环仿真系统1.0（2022SR0150161 除导师外第4署名）（1分）</t>
  </si>
  <si>
    <t>境外会议：2022年1月，TRB2022，墙报展示，Automated Vehicle Platooning on Freeways: A Cooperative Control Approach Considering Longitudinal and Lateral Dynamics（24分）</t>
  </si>
  <si>
    <t>1、2022年第五届大学生计算机技能应用大赛一等奖（15分）
2、2022年第三届全国高等院校数学能力挑战赛优秀奖（4分）
3、2021年“华为杯”第十八届中国研究生数学建模竞赛二等奖（15分）</t>
  </si>
  <si>
    <t>1、2021-2022学年，担任支部组织委员，2分</t>
  </si>
  <si>
    <t>1、2021年10月，获
西南交通大学明诚奖，3分；</t>
  </si>
  <si>
    <t>郭青林</t>
  </si>
  <si>
    <t>团支书（3分）</t>
  </si>
  <si>
    <t>“原原本本学党史，实实在在亮成效”活动党史学习教育优秀课件二等奖（0分）“原原本本学党史，实实在在亮成效”活动“研学百年党史，建设交通强国”特色党课课件制作三等奖（0分）“原原本本学党史，实实在在亮成效”排位挑战赛暨“学党史 铭党恩 跟党走”知识竞赛活动优秀组织三等奖（0分）“原原本本学党史，实实在在亮成效”活动优秀组织奖（0分）</t>
  </si>
  <si>
    <t>代伊静</t>
  </si>
  <si>
    <t>1、2021年12月：“华为杯”第18届中国研究生数学建模竞赛成功参与奖（优秀奖）（5分）
2、2022年8月：2022年首届全国大学生乡村振兴知识科普暨青年乡村振兴短视频大赛知识竞赛赛道一等奖（0分）</t>
  </si>
  <si>
    <t>2022年8月：2022年首届全国大学生乡村振兴知识科普暨青年乡村振兴短视频大赛知识竞赛赛道一等奖（4分）</t>
  </si>
  <si>
    <t>李文明</t>
  </si>
  <si>
    <t>班长（3分）</t>
  </si>
  <si>
    <t>张瑞</t>
  </si>
  <si>
    <t>《考虑旅客携带行李的高铁站安检系统仿真优化》（C，除导师外二作，1.25分）</t>
  </si>
  <si>
    <t>“华为杯”第十八届中国研究生数学建模竞赛优秀奖</t>
  </si>
  <si>
    <t>1.硕士20级第十一党支部宣传委员（2分）
2.硕士20级11班文娱委员（1分）</t>
  </si>
  <si>
    <t>2021年度获得荣誉称号“明诚奖”（3分）</t>
  </si>
  <si>
    <t>1.“原原本本学党史，实实在在亮成效”活动党史学习优秀课件二等奖 0分
2.“原原本本学党史，实实在在亮成效“活动”研学百年党史，建设交通强国“特色党课课件三等奖 0分
3.“原原本本学党史，实实在在亮成效”活动优秀组织奖 0分
4.“学党史，铭党恩，跟党走”知识竞赛活动优秀组织奖，三等奖 0分
5.全国大学生数据分析科普知识竞赛二等奖（3分）</t>
  </si>
  <si>
    <t>刘坤</t>
  </si>
  <si>
    <r>
      <rPr>
        <sz val="11"/>
        <rFont val="等线"/>
        <charset val="134"/>
        <scheme val="minor"/>
      </rPr>
      <t>1、刘坤等. 基于心电的铁路列车驾驶压力检测研究（A+，除导师外一作，49分），2022年06月；
2、焦钰博，刘坤等.</t>
    </r>
    <r>
      <rPr>
        <sz val="11"/>
        <rFont val="Times New Roman"/>
        <charset val="134"/>
      </rPr>
      <t>Traffic Signal Control for Urban Intersection Under Connected Vehicle Data Environment</t>
    </r>
    <r>
      <rPr>
        <sz val="11"/>
        <rFont val="等线"/>
        <charset val="134"/>
        <scheme val="minor"/>
      </rPr>
      <t xml:space="preserve">
（B+，除导师外二作，4.5分），2022年06月；</t>
    </r>
  </si>
  <si>
    <t>1."原原本本学党史，实实在在亮成效"活动，优秀组织奖，0分；2.“学党史，铭党恩 跟党走”知识竞赛活动，优秀组织奖，三等奖，0分；     3.“研学百年党史，建设交通强国”特色党课课件，三等奖，0分；            4.“党史学习教育优秀课件”，二等奖，0分。</t>
  </si>
  <si>
    <t>2020211354</t>
  </si>
  <si>
    <t>谢思源</t>
  </si>
  <si>
    <t>18058656785</t>
  </si>
  <si>
    <r>
      <rPr>
        <sz val="11"/>
        <rFont val="等线"/>
        <charset val="134"/>
        <scheme val="minor"/>
      </rPr>
      <t>1、裴亚丽，谢思源等.《基于手机数据的交通方式识别研究综述》
（B</t>
    </r>
    <r>
      <rPr>
        <sz val="11"/>
        <rFont val="等线"/>
        <charset val="134"/>
        <scheme val="minor"/>
      </rPr>
      <t>+，除导师外二作，</t>
    </r>
    <r>
      <rPr>
        <sz val="11"/>
        <rFont val="等线"/>
        <charset val="134"/>
        <scheme val="minor"/>
      </rPr>
      <t>4.5</t>
    </r>
    <r>
      <rPr>
        <sz val="11"/>
        <rFont val="等线"/>
        <charset val="134"/>
        <scheme val="minor"/>
      </rPr>
      <t>分），20</t>
    </r>
    <r>
      <rPr>
        <sz val="11"/>
        <rFont val="等线"/>
        <charset val="134"/>
        <scheme val="minor"/>
      </rPr>
      <t>21</t>
    </r>
    <r>
      <rPr>
        <sz val="11"/>
        <rFont val="等线"/>
        <charset val="134"/>
        <scheme val="minor"/>
      </rPr>
      <t>年10月；</t>
    </r>
  </si>
  <si>
    <t xml:space="preserve">1、软件著作权：一种基于手机数据的城市居民交通出行模式识别分析软件（2022SR0787896   
除导师外第1署名）（10分）；  </t>
  </si>
  <si>
    <t>1、2022年6月：2022年第十二届MathorCup高校数学建模挑战赛研究生组 成功参赛奖（0分）；</t>
  </si>
  <si>
    <t>任子兰</t>
  </si>
  <si>
    <t>1、2022年4月：第五届远见者杯大学生创新促进就业大赛一等奖（0分）；
2、2022年6月：第五届大学生计算机技能应用大赛二等奖（10分）；3、2022年7月：第十九届五一数学建模竞赛研究生组二等奖（10分）</t>
  </si>
  <si>
    <t>1、2021年12月，获校级优秀研究生，3分；</t>
  </si>
  <si>
    <t>1、2022年5月，获五四知识答题活动一等奖，4分；
2、2022年4月：第五届远见者杯大学生创新促进就业大赛一等奖（4分）</t>
  </si>
  <si>
    <t>施宇婷</t>
  </si>
  <si>
    <t>1、2021-2022学年，担任交运学院研究生会文体部副部长，1分；</t>
  </si>
  <si>
    <t>1、西南交通大学优秀共青团员，3分；2、西南交通大学明诚奖，3分；</t>
  </si>
  <si>
    <t>陈婧雯</t>
  </si>
  <si>
    <t>1、第十一届亚太地区大学生数学建模竞赛全国二等奖（7分）；
2、2022年全国大学生英语词汇挑战赛国家一等奖（15分）；
3、2022年全国大学生英语作文大赛省级二等奖</t>
  </si>
  <si>
    <t>姜家豪</t>
  </si>
  <si>
    <t>1、IET Intelligent Transport Systems，Xin Wang等.A deep learning and ensemble learning based architecture for metro passenger flow forecast
（A+，除导师外二作，21分），2022年9月14日；</t>
  </si>
  <si>
    <t>1、2019年X月：2019年第十六届五一数学建模竞赛研究生组二等奖（*分）；
2、“华为杯”第15届中国研究生数学建模竞赛一等奖（*分）；</t>
  </si>
  <si>
    <t>张艺瀚</t>
  </si>
  <si>
    <t>The 23rd COTA International Conference of Transportation Professionals</t>
  </si>
  <si>
    <t>西南交通大学足球院系杯第三名
“原原本本学党史”排位挑战赛暨“学党史 铭党恩 跟党走”知识竞赛活动优秀组织奖三等奖
“原原本本学党史，实实在在亮成效”活动“研学百年党史，建设交通强国”特色党课课件三等奖
“原原本本学党史，实实在在亮成效”活动党史学习教育优秀课件二等奖</t>
  </si>
  <si>
    <t>杨晓钰</t>
  </si>
  <si>
    <t>1、2020年6月10日，获2022年第十五届“认证杯”数学中国数学建模网络挑战赛一等奖（15分）</t>
  </si>
  <si>
    <t>1、2021-2022学年，担任党支部书记，3分</t>
  </si>
  <si>
    <t xml:space="preserve">1、2020年3月，获“原原本本学党史，实实在在亮成效”活动党史学习优秀笔记一等奖（2分）
2、2020年3月，获“原原本本学党史，实实在在亮成效”活动党史学习教育优秀课件二等奖（0分）
3、2020年3月，获“原原本本学党史，实实在在亮成效”活动“研学百年党史，建设交通强国”特色党课课件三等奖（0分）
4、2020年3月，获“原原本本学党史”排位挑战赛暨“学党史 铭党恩 跟党走”知识竞赛活动优秀组织奖三等奖（0分）
5、2020年3月，获“原原本本学党史，实实在在亮成效”活动优秀组织奖（0分）
</t>
  </si>
  <si>
    <t>颜菁</t>
  </si>
  <si>
    <t>1、2021年12月：“华为杯”第十八届中国研究生数学建模竞赛二等奖（15分）
2、2021年全国大学生英语翻译大赛省级三等奖（7分）</t>
  </si>
  <si>
    <t>1、2021-2022学年，担任交运学院研究生会文体部部长，2分；
2、2021-2022学年，担任班级组织委员，1分；</t>
  </si>
  <si>
    <t>1、远见者杯全国大学生创新促进就业(简历设计)大赛二等奖，3分；
2、智慧中国杯大学生学习“全国两会”知识竞赛一等奖，4分。</t>
  </si>
  <si>
    <r>
      <rPr>
        <sz val="11"/>
        <rFont val="等线"/>
        <charset val="134"/>
        <scheme val="minor"/>
      </rPr>
      <t>2</t>
    </r>
    <r>
      <rPr>
        <sz val="11"/>
        <rFont val="等线"/>
        <charset val="134"/>
        <scheme val="minor"/>
      </rPr>
      <t>020211331</t>
    </r>
  </si>
  <si>
    <t>程曼玉</t>
  </si>
  <si>
    <r>
      <rPr>
        <sz val="11"/>
        <rFont val="等线"/>
        <charset val="134"/>
        <scheme val="minor"/>
      </rPr>
      <t>1</t>
    </r>
    <r>
      <rPr>
        <sz val="11"/>
        <rFont val="等线"/>
        <charset val="134"/>
        <scheme val="minor"/>
      </rPr>
      <t>5348186980</t>
    </r>
  </si>
  <si>
    <t>1、2021-2022学年，担任第十八届亚太智能交通论坛学术委员会秘书处秘书，0分；</t>
  </si>
  <si>
    <t>1、2021年12月，获西南交通大学2021年第三节信息素养大赛三等奖，1分；
2、2022年6月，获得2022年第二届全国大学生人工智能知识竞赛“优秀志愿者”，1分</t>
  </si>
  <si>
    <t>1、2022年6月，第二届全国大学生人工智能知识竞赛二等奖，3分。</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</si>
</sst>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0.00_);[Red]\(0.00\)"/>
    <numFmt numFmtId="179" formatCode="0_ "/>
    <numFmt numFmtId="180" formatCode="000000"/>
  </numFmts>
  <fonts count="51">
    <font>
      <sz val="11"/>
      <color theme="1"/>
      <name val="等线"/>
      <charset val="134"/>
      <scheme val="minor"/>
    </font>
    <font>
      <b/>
      <sz val="11"/>
      <name val="等线"/>
      <charset val="134"/>
      <scheme val="minor"/>
    </font>
    <font>
      <sz val="11"/>
      <name val="宋体"/>
      <charset val="134"/>
    </font>
    <font>
      <sz val="11"/>
      <color rgb="FF000000"/>
      <name val="SimSun"/>
      <charset val="134"/>
    </font>
    <font>
      <sz val="11"/>
      <color rgb="FF000000"/>
      <name val="宋体"/>
      <charset val="134"/>
    </font>
    <font>
      <sz val="11"/>
      <color rgb="FF000000"/>
      <name val="微软雅黑"/>
      <charset val="134"/>
    </font>
    <font>
      <sz val="10"/>
      <name val="微软雅黑"/>
      <charset val="134"/>
    </font>
    <font>
      <sz val="10"/>
      <color rgb="FF000000"/>
      <name val="微软雅黑"/>
      <charset val="134"/>
    </font>
    <font>
      <sz val="11"/>
      <color indexed="8"/>
      <name val="等线"/>
      <charset val="134"/>
      <scheme val="minor"/>
    </font>
    <font>
      <sz val="11"/>
      <name val="等线"/>
      <charset val="134"/>
      <scheme val="minor"/>
    </font>
    <font>
      <sz val="11"/>
      <color theme="1"/>
      <name val="宋体"/>
      <charset val="134"/>
    </font>
    <font>
      <sz val="11"/>
      <color theme="1"/>
      <name val="SimSun"/>
      <charset val="134"/>
    </font>
    <font>
      <sz val="10"/>
      <name val="等线"/>
      <charset val="134"/>
      <scheme val="minor"/>
    </font>
    <font>
      <sz val="11"/>
      <color rgb="FF000000"/>
      <name val="等线"/>
      <charset val="134"/>
      <scheme val="minor"/>
    </font>
    <font>
      <sz val="9"/>
      <color rgb="FF222222"/>
      <name val="等线"/>
      <charset val="134"/>
      <scheme val="minor"/>
    </font>
    <font>
      <sz val="9"/>
      <color rgb="FF000000"/>
      <name val="Times New Roman"/>
      <charset val="134"/>
    </font>
    <font>
      <sz val="8"/>
      <color rgb="FF000000"/>
      <name val="SimSun"/>
      <charset val="134"/>
    </font>
    <font>
      <sz val="8"/>
      <name val="宋体"/>
      <charset val="134"/>
    </font>
    <font>
      <sz val="10"/>
      <color rgb="FF000000"/>
      <name val="等线"/>
      <charset val="134"/>
      <scheme val="minor"/>
    </font>
    <font>
      <sz val="10"/>
      <name val="Microsoft YaHei"/>
      <charset val="134"/>
    </font>
    <font>
      <sz val="10"/>
      <color theme="1"/>
      <name val="Microsoft YaHei"/>
      <charset val="134"/>
    </font>
    <font>
      <sz val="11"/>
      <color rgb="FFFF0000"/>
      <name val="等线"/>
      <charset val="134"/>
      <scheme val="minor"/>
    </font>
    <font>
      <sz val="10.5"/>
      <color theme="1"/>
      <name val="等线"/>
      <charset val="134"/>
      <scheme val="minor"/>
    </font>
    <font>
      <b/>
      <sz val="11"/>
      <name val="宋体"/>
      <charset val="134"/>
    </font>
    <font>
      <sz val="10"/>
      <color theme="1"/>
      <name val="等线"/>
      <charset val="134"/>
      <scheme val="minor"/>
    </font>
    <font>
      <sz val="10.5"/>
      <color theme="1"/>
      <name val="华文仿宋"/>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1"/>
      <color rgb="FFFF0000"/>
      <name val="等线"/>
      <charset val="134"/>
      <scheme val="minor"/>
    </font>
    <font>
      <vertAlign val="superscript"/>
      <sz val="11"/>
      <name val="等线"/>
      <charset val="134"/>
      <scheme val="minor"/>
    </font>
    <font>
      <strike/>
      <sz val="11"/>
      <name val="等线"/>
      <charset val="134"/>
      <scheme val="minor"/>
    </font>
    <font>
      <sz val="10.5"/>
      <color theme="1"/>
      <name val="宋体"/>
      <charset val="134"/>
    </font>
    <font>
      <sz val="10.5"/>
      <color theme="1"/>
      <name val="Times New Roman"/>
      <charset val="134"/>
    </font>
    <font>
      <sz val="11"/>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26" fillId="2" borderId="0" applyNumberFormat="0" applyBorder="0" applyAlignment="0" applyProtection="0">
      <alignment vertical="center"/>
    </xf>
    <xf numFmtId="0" fontId="27"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4" borderId="0" applyNumberFormat="0" applyBorder="0" applyAlignment="0" applyProtection="0">
      <alignment vertical="center"/>
    </xf>
    <xf numFmtId="0" fontId="28" fillId="5" borderId="0" applyNumberFormat="0" applyBorder="0" applyAlignment="0" applyProtection="0">
      <alignment vertical="center"/>
    </xf>
    <xf numFmtId="43" fontId="0" fillId="0" borderId="0" applyFont="0" applyFill="0" applyBorder="0" applyAlignment="0" applyProtection="0">
      <alignment vertical="center"/>
    </xf>
    <xf numFmtId="0" fontId="29" fillId="6"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7" borderId="7" applyNumberFormat="0" applyFont="0" applyAlignment="0" applyProtection="0">
      <alignment vertical="center"/>
    </xf>
    <xf numFmtId="0" fontId="29" fillId="8"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7" fillId="0" borderId="8" applyNumberFormat="0" applyFill="0" applyAlignment="0" applyProtection="0">
      <alignment vertical="center"/>
    </xf>
    <xf numFmtId="0" fontId="29" fillId="9" borderId="0" applyNumberFormat="0" applyBorder="0" applyAlignment="0" applyProtection="0">
      <alignment vertical="center"/>
    </xf>
    <xf numFmtId="0" fontId="32" fillId="0" borderId="9" applyNumberFormat="0" applyFill="0" applyAlignment="0" applyProtection="0">
      <alignment vertical="center"/>
    </xf>
    <xf numFmtId="0" fontId="29" fillId="10" borderId="0" applyNumberFormat="0" applyBorder="0" applyAlignment="0" applyProtection="0">
      <alignment vertical="center"/>
    </xf>
    <xf numFmtId="0" fontId="38" fillId="11" borderId="10" applyNumberFormat="0" applyAlignment="0" applyProtection="0">
      <alignment vertical="center"/>
    </xf>
    <xf numFmtId="0" fontId="39" fillId="11" borderId="6" applyNumberFormat="0" applyAlignment="0" applyProtection="0">
      <alignment vertical="center"/>
    </xf>
    <xf numFmtId="0" fontId="40" fillId="12" borderId="11" applyNumberFormat="0" applyAlignment="0" applyProtection="0">
      <alignment vertical="center"/>
    </xf>
    <xf numFmtId="0" fontId="26" fillId="13" borderId="0" applyNumberFormat="0" applyBorder="0" applyAlignment="0" applyProtection="0">
      <alignment vertical="center"/>
    </xf>
    <xf numFmtId="0" fontId="29" fillId="14" borderId="0" applyNumberFormat="0" applyBorder="0" applyAlignment="0" applyProtection="0">
      <alignment vertical="center"/>
    </xf>
    <xf numFmtId="0" fontId="41" fillId="0" borderId="12" applyNumberFormat="0" applyFill="0" applyAlignment="0" applyProtection="0">
      <alignment vertical="center"/>
    </xf>
    <xf numFmtId="0" fontId="42" fillId="0" borderId="13" applyNumberFormat="0" applyFill="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9" fillId="27" borderId="0" applyNumberFormat="0" applyBorder="0" applyAlignment="0" applyProtection="0">
      <alignment vertical="center"/>
    </xf>
    <xf numFmtId="0" fontId="26"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6"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xf numFmtId="0" fontId="0" fillId="0" borderId="0">
      <alignment vertical="center"/>
    </xf>
  </cellStyleXfs>
  <cellXfs count="99">
    <xf numFmtId="0" fontId="0" fillId="0" borderId="0" xfId="0"/>
    <xf numFmtId="0" fontId="0" fillId="0" borderId="0" xfId="0" applyFill="1" applyAlignment="1">
      <alignment horizontal="center"/>
    </xf>
    <xf numFmtId="0" fontId="0" fillId="0" borderId="0" xfId="0" applyAlignment="1">
      <alignment horizont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xf>
    <xf numFmtId="0" fontId="7" fillId="0" borderId="1" xfId="0" applyNumberFormat="1" applyFont="1" applyFill="1" applyBorder="1" applyAlignment="1">
      <alignment horizontal="center" vertical="center" wrapText="1"/>
    </xf>
    <xf numFmtId="0" fontId="9" fillId="0" borderId="1" xfId="49" applyFont="1" applyFill="1" applyBorder="1" applyAlignment="1">
      <alignment horizontal="center" vertical="center"/>
    </xf>
    <xf numFmtId="0" fontId="8" fillId="0" borderId="1" xfId="0" applyFont="1" applyFill="1" applyBorder="1" applyAlignment="1">
      <alignment horizontal="center" vertical="center"/>
    </xf>
    <xf numFmtId="0" fontId="10"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177"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9" fillId="0" borderId="1" xfId="49" applyFont="1" applyFill="1" applyBorder="1" applyAlignment="1">
      <alignment horizontal="center" vertical="center" wrapText="1"/>
    </xf>
    <xf numFmtId="0" fontId="9" fillId="0" borderId="0" xfId="0" applyFont="1" applyFill="1" applyAlignment="1">
      <alignment horizontal="center" vertical="center"/>
    </xf>
    <xf numFmtId="0" fontId="9" fillId="0" borderId="1" xfId="5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 fillId="0" borderId="1" xfId="49" applyFont="1" applyBorder="1" applyAlignment="1">
      <alignment horizontal="center" vertical="center"/>
    </xf>
    <xf numFmtId="49" fontId="9"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4" xfId="0" applyFont="1" applyFill="1" applyBorder="1" applyAlignment="1">
      <alignment horizontal="center" vertical="center"/>
    </xf>
    <xf numFmtId="0" fontId="14" fillId="0" borderId="1" xfId="0" applyFont="1" applyFill="1" applyBorder="1" applyAlignment="1">
      <alignment horizontal="center" vertical="center" wrapText="1"/>
    </xf>
    <xf numFmtId="0" fontId="2" fillId="0" borderId="4"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xf>
    <xf numFmtId="0" fontId="15" fillId="0" borderId="0" xfId="0" applyNumberFormat="1" applyFont="1" applyFill="1" applyAlignment="1">
      <alignment horizontal="center" vertical="center" wrapText="1"/>
    </xf>
    <xf numFmtId="0" fontId="16" fillId="0" borderId="4" xfId="0" applyNumberFormat="1" applyFont="1" applyFill="1" applyBorder="1" applyAlignment="1">
      <alignment horizontal="center" vertical="center" wrapText="1"/>
    </xf>
    <xf numFmtId="0" fontId="17" fillId="0" borderId="4" xfId="0" applyNumberFormat="1" applyFont="1" applyFill="1" applyBorder="1" applyAlignment="1">
      <alignment horizontal="center" vertical="center"/>
    </xf>
    <xf numFmtId="0" fontId="3"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178" fontId="4" fillId="0" borderId="4"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5"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xf>
    <xf numFmtId="0" fontId="12" fillId="0" borderId="1" xfId="0" applyFont="1" applyFill="1" applyBorder="1" applyAlignment="1">
      <alignment horizontal="center" vertical="center"/>
    </xf>
    <xf numFmtId="49" fontId="3" fillId="0" borderId="4" xfId="0" applyNumberFormat="1" applyFont="1" applyFill="1" applyBorder="1" applyAlignment="1">
      <alignment horizontal="center" vertical="center" wrapText="1"/>
    </xf>
    <xf numFmtId="0" fontId="7" fillId="0" borderId="0" xfId="0" applyNumberFormat="1" applyFont="1" applyFill="1" applyAlignment="1">
      <alignment horizontal="center" vertical="center" wrapText="1"/>
    </xf>
    <xf numFmtId="0" fontId="2" fillId="0" borderId="5"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6" fillId="0" borderId="0" xfId="0" applyNumberFormat="1" applyFont="1" applyFill="1" applyAlignment="1">
      <alignment horizontal="center" vertical="center"/>
    </xf>
    <xf numFmtId="0" fontId="2" fillId="0" borderId="4"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179" fontId="19"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179"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17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0" xfId="0" applyFont="1" applyFill="1" applyAlignment="1">
      <alignment horizontal="center" vertical="center" wrapText="1"/>
    </xf>
    <xf numFmtId="0" fontId="23"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top" wrapText="1"/>
    </xf>
    <xf numFmtId="0" fontId="22" fillId="0" borderId="1" xfId="0"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180" fontId="9"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179" fontId="9"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57" fontId="9"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49" fontId="22" fillId="0" borderId="1" xfId="0" applyNumberFormat="1" applyFont="1" applyFill="1" applyBorder="1" applyAlignment="1">
      <alignment horizontal="center" vertical="center" wrapText="1"/>
    </xf>
    <xf numFmtId="179" fontId="9" fillId="0" borderId="1" xfId="0" applyNumberFormat="1" applyFont="1" applyBorder="1" applyAlignment="1">
      <alignment horizontal="center" vertical="center"/>
    </xf>
    <xf numFmtId="0" fontId="24" fillId="0" borderId="1"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2" fillId="0" borderId="1" xfId="0" applyFont="1" applyBorder="1" applyAlignment="1">
      <alignment horizontal="center" vertical="center"/>
    </xf>
    <xf numFmtId="176" fontId="9"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5" fillId="0" borderId="0" xfId="0" applyFont="1" applyFill="1" applyAlignment="1">
      <alignment horizontal="center" vertical="center"/>
    </xf>
    <xf numFmtId="0" fontId="9" fillId="0" borderId="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wechat%20files\WeChat%20Files\shenjiaweicoffee\FileStorage\File\2022-09\&#30805;&#22763;20&#324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1">
          <cell r="C1" t="str">
            <v>姓名</v>
          </cell>
          <cell r="D1" t="str">
            <v>修正专业</v>
          </cell>
        </row>
        <row r="2">
          <cell r="C2" t="str">
            <v>王冠楠</v>
          </cell>
          <cell r="D2" t="str">
            <v>系统科学</v>
          </cell>
        </row>
        <row r="3">
          <cell r="C3" t="str">
            <v>金伟庆</v>
          </cell>
          <cell r="D3" t="str">
            <v>系统科学</v>
          </cell>
        </row>
        <row r="4">
          <cell r="C4" t="str">
            <v>许磊</v>
          </cell>
          <cell r="D4" t="str">
            <v>交通运输规划与管理</v>
          </cell>
        </row>
        <row r="5">
          <cell r="C5" t="str">
            <v>陈香</v>
          </cell>
          <cell r="D5" t="str">
            <v>交通运输规划与管理</v>
          </cell>
        </row>
        <row r="6">
          <cell r="C6" t="str">
            <v>郭扬艳</v>
          </cell>
          <cell r="D6" t="str">
            <v>交通运输规划与管理</v>
          </cell>
        </row>
        <row r="7">
          <cell r="C7" t="str">
            <v>李达</v>
          </cell>
          <cell r="D7" t="str">
            <v>交通运输规划与管理</v>
          </cell>
        </row>
        <row r="8">
          <cell r="C8" t="str">
            <v>刘登越</v>
          </cell>
          <cell r="D8" t="str">
            <v>交通运输规划与管理</v>
          </cell>
        </row>
        <row r="9">
          <cell r="C9" t="str">
            <v>于永婷</v>
          </cell>
          <cell r="D9" t="str">
            <v>交通运输规划与管理</v>
          </cell>
        </row>
        <row r="10">
          <cell r="C10" t="str">
            <v>徐欣仪</v>
          </cell>
          <cell r="D10" t="str">
            <v>交通运输规划与管理</v>
          </cell>
        </row>
        <row r="11">
          <cell r="C11" t="str">
            <v>左彤</v>
          </cell>
          <cell r="D11" t="str">
            <v>交通运输规划与管理</v>
          </cell>
        </row>
        <row r="12">
          <cell r="C12" t="str">
            <v>毛远思</v>
          </cell>
          <cell r="D12" t="str">
            <v>交通运输规划与管理</v>
          </cell>
        </row>
        <row r="13">
          <cell r="C13" t="str">
            <v>方旭峰</v>
          </cell>
          <cell r="D13" t="str">
            <v>交通运输规划与管理</v>
          </cell>
        </row>
        <row r="14">
          <cell r="C14" t="str">
            <v>俞高赏</v>
          </cell>
          <cell r="D14" t="str">
            <v>交通运输规划与管理</v>
          </cell>
        </row>
        <row r="15">
          <cell r="C15" t="str">
            <v>王宗为</v>
          </cell>
          <cell r="D15" t="str">
            <v>交通运输规划与管理</v>
          </cell>
        </row>
        <row r="16">
          <cell r="C16" t="str">
            <v>余明泽</v>
          </cell>
          <cell r="D16" t="str">
            <v>交通运输规划与管理</v>
          </cell>
        </row>
        <row r="17">
          <cell r="C17" t="str">
            <v>周博文</v>
          </cell>
          <cell r="D17" t="str">
            <v>交通运输规划与管理</v>
          </cell>
        </row>
        <row r="18">
          <cell r="C18" t="str">
            <v>刁雨晨</v>
          </cell>
          <cell r="D18" t="str">
            <v>交通运输规划与管理</v>
          </cell>
        </row>
        <row r="19">
          <cell r="C19" t="str">
            <v>韩佳哲</v>
          </cell>
          <cell r="D19" t="str">
            <v>交通运输规划与管理</v>
          </cell>
        </row>
        <row r="20">
          <cell r="C20" t="str">
            <v>郑镕</v>
          </cell>
          <cell r="D20" t="str">
            <v>交通运输规划与管理</v>
          </cell>
        </row>
        <row r="21">
          <cell r="C21" t="str">
            <v>邱元森</v>
          </cell>
          <cell r="D21" t="str">
            <v>交通运输规划与管理</v>
          </cell>
        </row>
        <row r="22">
          <cell r="C22" t="str">
            <v>汪雯文</v>
          </cell>
          <cell r="D22" t="str">
            <v>交通运输规划与管理</v>
          </cell>
        </row>
        <row r="23">
          <cell r="C23" t="str">
            <v>李沁蓿</v>
          </cell>
          <cell r="D23" t="str">
            <v>交通运输规划与管理</v>
          </cell>
        </row>
        <row r="24">
          <cell r="C24" t="str">
            <v>袁林</v>
          </cell>
          <cell r="D24" t="str">
            <v>交通运输规划与管理</v>
          </cell>
        </row>
        <row r="25">
          <cell r="C25" t="str">
            <v>王圣洁</v>
          </cell>
          <cell r="D25" t="str">
            <v>交通运输规划与管理</v>
          </cell>
        </row>
        <row r="26">
          <cell r="C26" t="str">
            <v>吴建军</v>
          </cell>
          <cell r="D26" t="str">
            <v>物流工程</v>
          </cell>
        </row>
        <row r="27">
          <cell r="C27" t="str">
            <v>周雄宇</v>
          </cell>
          <cell r="D27" t="str">
            <v>物流工程</v>
          </cell>
        </row>
        <row r="28">
          <cell r="C28" t="str">
            <v>陈炯</v>
          </cell>
          <cell r="D28" t="str">
            <v>物流工程</v>
          </cell>
        </row>
        <row r="29">
          <cell r="C29" t="str">
            <v>汤静娴</v>
          </cell>
          <cell r="D29" t="str">
            <v>物流工程</v>
          </cell>
        </row>
        <row r="30">
          <cell r="C30" t="str">
            <v>付瑶</v>
          </cell>
          <cell r="D30" t="str">
            <v>交通工程</v>
          </cell>
        </row>
        <row r="31">
          <cell r="C31" t="str">
            <v>岳进进</v>
          </cell>
          <cell r="D31" t="str">
            <v>交通工程</v>
          </cell>
        </row>
        <row r="32">
          <cell r="C32" t="str">
            <v>李蓉蓉</v>
          </cell>
          <cell r="D32" t="str">
            <v>交通工程</v>
          </cell>
        </row>
        <row r="33">
          <cell r="C33" t="str">
            <v>龙施宇</v>
          </cell>
          <cell r="D33" t="str">
            <v>交通工程</v>
          </cell>
        </row>
        <row r="34">
          <cell r="C34" t="str">
            <v>邱立为</v>
          </cell>
          <cell r="D34" t="str">
            <v>交通运输规划与管理</v>
          </cell>
        </row>
        <row r="35">
          <cell r="C35" t="str">
            <v>刘姜</v>
          </cell>
          <cell r="D35" t="str">
            <v>交通运输规划与管理</v>
          </cell>
        </row>
        <row r="36">
          <cell r="C36" t="str">
            <v>侯成龙</v>
          </cell>
          <cell r="D36" t="str">
            <v>交通运输规划与管理</v>
          </cell>
        </row>
        <row r="37">
          <cell r="C37" t="str">
            <v>廖伟屹</v>
          </cell>
          <cell r="D37" t="str">
            <v>交通运输规划与管理</v>
          </cell>
        </row>
        <row r="38">
          <cell r="C38" t="str">
            <v>张佳</v>
          </cell>
          <cell r="D38" t="str">
            <v>交通运输规划与管理</v>
          </cell>
        </row>
        <row r="39">
          <cell r="C39" t="str">
            <v>王思</v>
          </cell>
          <cell r="D39" t="str">
            <v>交通运输规划与管理</v>
          </cell>
        </row>
        <row r="40">
          <cell r="C40" t="str">
            <v>王朝阳</v>
          </cell>
          <cell r="D40" t="str">
            <v>交通运输规划与管理</v>
          </cell>
        </row>
        <row r="41">
          <cell r="C41" t="str">
            <v>周柯廷</v>
          </cell>
          <cell r="D41" t="str">
            <v>交通运输规划与管理</v>
          </cell>
        </row>
        <row r="42">
          <cell r="C42" t="str">
            <v>刘奕苁</v>
          </cell>
          <cell r="D42" t="str">
            <v>交通运输规划与管理</v>
          </cell>
        </row>
        <row r="43">
          <cell r="C43" t="str">
            <v>张星瑶</v>
          </cell>
          <cell r="D43" t="str">
            <v>交通运输规划与管理</v>
          </cell>
        </row>
        <row r="44">
          <cell r="C44" t="str">
            <v>俞傅伟</v>
          </cell>
          <cell r="D44" t="str">
            <v>交通运输规划与管理</v>
          </cell>
        </row>
        <row r="45">
          <cell r="C45" t="str">
            <v>曾庆文</v>
          </cell>
          <cell r="D45" t="str">
            <v>交通运输规划与管理</v>
          </cell>
        </row>
        <row r="46">
          <cell r="C46" t="str">
            <v>付玉雪</v>
          </cell>
          <cell r="D46" t="str">
            <v>交通运输规划与管理</v>
          </cell>
        </row>
        <row r="47">
          <cell r="C47" t="str">
            <v>万青</v>
          </cell>
          <cell r="D47" t="str">
            <v>交通运输规划与管理</v>
          </cell>
        </row>
        <row r="48">
          <cell r="C48" t="str">
            <v>朱红星</v>
          </cell>
          <cell r="D48" t="str">
            <v>物流工程</v>
          </cell>
        </row>
        <row r="49">
          <cell r="C49" t="str">
            <v>张文艺</v>
          </cell>
          <cell r="D49" t="str">
            <v>物流工程</v>
          </cell>
        </row>
        <row r="50">
          <cell r="C50" t="str">
            <v>罗佳俊</v>
          </cell>
          <cell r="D50" t="str">
            <v>物流工程</v>
          </cell>
        </row>
        <row r="51">
          <cell r="C51" t="str">
            <v>蒲港</v>
          </cell>
          <cell r="D51" t="str">
            <v>物流工程</v>
          </cell>
        </row>
        <row r="52">
          <cell r="C52" t="str">
            <v>胡琪琳</v>
          </cell>
          <cell r="D52" t="str">
            <v>物流工程</v>
          </cell>
        </row>
        <row r="53">
          <cell r="C53" t="str">
            <v>程驰尧</v>
          </cell>
          <cell r="D53" t="str">
            <v>物流工程</v>
          </cell>
        </row>
        <row r="54">
          <cell r="C54" t="str">
            <v>吴燕姣</v>
          </cell>
          <cell r="D54" t="str">
            <v>物流工程</v>
          </cell>
        </row>
        <row r="55">
          <cell r="C55" t="str">
            <v>毛萍</v>
          </cell>
          <cell r="D55" t="str">
            <v>物流工程</v>
          </cell>
        </row>
        <row r="56">
          <cell r="C56" t="str">
            <v>蒋浩然</v>
          </cell>
          <cell r="D56" t="str">
            <v>交通工程</v>
          </cell>
        </row>
        <row r="57">
          <cell r="C57" t="str">
            <v>张昕悦</v>
          </cell>
          <cell r="D57" t="str">
            <v>交通工程</v>
          </cell>
        </row>
        <row r="58">
          <cell r="C58" t="str">
            <v>陈水旺</v>
          </cell>
          <cell r="D58" t="str">
            <v>交通工程</v>
          </cell>
        </row>
        <row r="59">
          <cell r="C59" t="str">
            <v>余振华</v>
          </cell>
          <cell r="D59" t="str">
            <v>安全科学与工程</v>
          </cell>
        </row>
        <row r="60">
          <cell r="C60" t="str">
            <v>胡慧宁</v>
          </cell>
          <cell r="D60" t="str">
            <v>安全科学与工程</v>
          </cell>
        </row>
        <row r="61">
          <cell r="C61" t="str">
            <v>张婷</v>
          </cell>
          <cell r="D61" t="str">
            <v>安全科学与工程</v>
          </cell>
        </row>
        <row r="62">
          <cell r="C62" t="str">
            <v>汪熙</v>
          </cell>
          <cell r="D62" t="str">
            <v>安全科学与工程</v>
          </cell>
        </row>
        <row r="63">
          <cell r="C63" t="str">
            <v>李昊东</v>
          </cell>
          <cell r="D63" t="str">
            <v>交通运输规划与管理</v>
          </cell>
        </row>
        <row r="64">
          <cell r="C64" t="str">
            <v>鲁晓倩</v>
          </cell>
          <cell r="D64" t="str">
            <v>交通运输规划与管理</v>
          </cell>
        </row>
        <row r="65">
          <cell r="C65" t="str">
            <v>申鑫</v>
          </cell>
          <cell r="D65" t="str">
            <v>交通运输规划与管理</v>
          </cell>
        </row>
        <row r="66">
          <cell r="C66" t="str">
            <v>连月娇</v>
          </cell>
          <cell r="D66" t="str">
            <v>交通运输规划与管理</v>
          </cell>
        </row>
        <row r="67">
          <cell r="C67" t="str">
            <v>代进</v>
          </cell>
          <cell r="D67" t="str">
            <v>交通运输规划与管理</v>
          </cell>
        </row>
        <row r="68">
          <cell r="C68" t="str">
            <v>戴力源</v>
          </cell>
          <cell r="D68" t="str">
            <v>交通运输规划与管理</v>
          </cell>
        </row>
        <row r="69">
          <cell r="C69" t="str">
            <v>刘承希</v>
          </cell>
          <cell r="D69" t="str">
            <v>交通运输规划与管理</v>
          </cell>
        </row>
        <row r="70">
          <cell r="C70" t="str">
            <v>郭知宇</v>
          </cell>
          <cell r="D70" t="str">
            <v>交通运输规划与管理</v>
          </cell>
        </row>
        <row r="71">
          <cell r="C71" t="str">
            <v>张俊</v>
          </cell>
          <cell r="D71" t="str">
            <v>交通运输规划与管理</v>
          </cell>
        </row>
        <row r="72">
          <cell r="C72" t="str">
            <v>郭东琦</v>
          </cell>
          <cell r="D72" t="str">
            <v>交通运输规划与管理</v>
          </cell>
        </row>
        <row r="73">
          <cell r="C73" t="str">
            <v>赵瑞彬</v>
          </cell>
          <cell r="D73" t="str">
            <v>交通运输规划与管理</v>
          </cell>
        </row>
        <row r="74">
          <cell r="C74" t="str">
            <v>赵远钧</v>
          </cell>
          <cell r="D74" t="str">
            <v>交通运输规划与管理</v>
          </cell>
        </row>
        <row r="75">
          <cell r="C75" t="str">
            <v>梁瑛婕</v>
          </cell>
          <cell r="D75" t="str">
            <v>交通运输规划与管理</v>
          </cell>
        </row>
        <row r="76">
          <cell r="C76" t="str">
            <v>王先寅</v>
          </cell>
          <cell r="D76" t="str">
            <v>交通运输规划与管理</v>
          </cell>
        </row>
        <row r="77">
          <cell r="C77" t="str">
            <v>朱百川</v>
          </cell>
          <cell r="D77" t="str">
            <v>交通运输规划与管理</v>
          </cell>
        </row>
        <row r="78">
          <cell r="C78" t="str">
            <v>李浩然</v>
          </cell>
          <cell r="D78" t="str">
            <v>交通运输规划与管理</v>
          </cell>
        </row>
        <row r="79">
          <cell r="C79" t="str">
            <v>于婕</v>
          </cell>
          <cell r="D79" t="str">
            <v>交通运输规划与管理</v>
          </cell>
        </row>
        <row r="80">
          <cell r="C80" t="str">
            <v>王博安</v>
          </cell>
          <cell r="D80" t="str">
            <v>交通运输规划与管理</v>
          </cell>
        </row>
        <row r="81">
          <cell r="C81" t="str">
            <v>王曾睿</v>
          </cell>
          <cell r="D81" t="str">
            <v>交通运输规划与管理</v>
          </cell>
        </row>
        <row r="82">
          <cell r="C82" t="str">
            <v>刘雨欣</v>
          </cell>
          <cell r="D82" t="str">
            <v>交通运输规划与管理</v>
          </cell>
        </row>
        <row r="83">
          <cell r="C83" t="str">
            <v>潘月</v>
          </cell>
          <cell r="D83" t="str">
            <v>物流工程</v>
          </cell>
        </row>
        <row r="84">
          <cell r="C84" t="str">
            <v>陈思佳</v>
          </cell>
          <cell r="D84" t="str">
            <v>物流工程</v>
          </cell>
        </row>
        <row r="85">
          <cell r="C85" t="str">
            <v>冯杰</v>
          </cell>
          <cell r="D85" t="str">
            <v>物流工程</v>
          </cell>
        </row>
        <row r="86">
          <cell r="C86" t="str">
            <v>杨佳鑫</v>
          </cell>
          <cell r="D86" t="str">
            <v>物流工程</v>
          </cell>
        </row>
        <row r="87">
          <cell r="C87" t="str">
            <v>朱成佳</v>
          </cell>
          <cell r="D87" t="str">
            <v>物流工程</v>
          </cell>
        </row>
        <row r="88">
          <cell r="C88" t="str">
            <v>林叶新</v>
          </cell>
          <cell r="D88" t="str">
            <v>交通工程</v>
          </cell>
        </row>
        <row r="89">
          <cell r="C89" t="str">
            <v>苏中玲</v>
          </cell>
          <cell r="D89" t="str">
            <v>交通工程</v>
          </cell>
        </row>
        <row r="90">
          <cell r="C90" t="str">
            <v>李卓姌</v>
          </cell>
          <cell r="D90" t="str">
            <v>交通工程</v>
          </cell>
        </row>
        <row r="91">
          <cell r="C91" t="str">
            <v>何山</v>
          </cell>
          <cell r="D91" t="str">
            <v>安全工程</v>
          </cell>
        </row>
        <row r="92">
          <cell r="C92" t="str">
            <v>龚小倪</v>
          </cell>
          <cell r="D92" t="str">
            <v>安全工程</v>
          </cell>
        </row>
        <row r="93">
          <cell r="C93" t="str">
            <v>张旭</v>
          </cell>
          <cell r="D93" t="str">
            <v>（专）资源与环境</v>
          </cell>
        </row>
        <row r="94">
          <cell r="C94" t="str">
            <v>尹文静</v>
          </cell>
          <cell r="D94" t="str">
            <v>安全工程</v>
          </cell>
        </row>
        <row r="95">
          <cell r="C95" t="str">
            <v>周卓丽</v>
          </cell>
          <cell r="D95" t="str">
            <v>安全工程</v>
          </cell>
        </row>
        <row r="96">
          <cell r="C96" t="str">
            <v>杨平</v>
          </cell>
          <cell r="D96" t="str">
            <v>安全工程</v>
          </cell>
        </row>
        <row r="97">
          <cell r="C97" t="str">
            <v>蔡佳芯</v>
          </cell>
          <cell r="D97" t="str">
            <v>安全工程</v>
          </cell>
        </row>
        <row r="98">
          <cell r="C98" t="str">
            <v>刘佳慧</v>
          </cell>
          <cell r="D98" t="str">
            <v>安全工程</v>
          </cell>
        </row>
        <row r="99">
          <cell r="C99" t="str">
            <v>汤洋</v>
          </cell>
          <cell r="D99" t="str">
            <v>安全工程</v>
          </cell>
        </row>
        <row r="100">
          <cell r="C100" t="str">
            <v>陈贞柒</v>
          </cell>
          <cell r="D100" t="str">
            <v>安全工程</v>
          </cell>
        </row>
        <row r="101">
          <cell r="C101" t="str">
            <v>赵晨宇</v>
          </cell>
          <cell r="D101" t="str">
            <v>（专)交通运输</v>
          </cell>
        </row>
        <row r="102">
          <cell r="C102" t="str">
            <v>闵思崴</v>
          </cell>
          <cell r="D102" t="str">
            <v>（专)交通运输</v>
          </cell>
        </row>
        <row r="103">
          <cell r="C103" t="str">
            <v>李鳞睿</v>
          </cell>
          <cell r="D103" t="str">
            <v>（专)交通运输</v>
          </cell>
        </row>
        <row r="104">
          <cell r="C104" t="str">
            <v>岳瑶</v>
          </cell>
          <cell r="D104" t="str">
            <v>（专)交通运输</v>
          </cell>
        </row>
        <row r="105">
          <cell r="C105" t="str">
            <v>赵健行</v>
          </cell>
          <cell r="D105" t="str">
            <v>（专)交通运输</v>
          </cell>
        </row>
        <row r="106">
          <cell r="C106" t="str">
            <v>吴吉浩</v>
          </cell>
          <cell r="D106" t="str">
            <v>（专)交通运输</v>
          </cell>
        </row>
        <row r="107">
          <cell r="C107" t="str">
            <v>赵望</v>
          </cell>
          <cell r="D107" t="str">
            <v>（专)交通运输</v>
          </cell>
        </row>
        <row r="108">
          <cell r="C108" t="str">
            <v>刘乾义</v>
          </cell>
          <cell r="D108" t="str">
            <v>（专)交通运输</v>
          </cell>
        </row>
        <row r="109">
          <cell r="C109" t="str">
            <v>邹鑫</v>
          </cell>
          <cell r="D109" t="str">
            <v>（专)交通运输</v>
          </cell>
        </row>
        <row r="110">
          <cell r="C110" t="str">
            <v>邹彦涛</v>
          </cell>
          <cell r="D110" t="str">
            <v>（专)交通运输</v>
          </cell>
        </row>
        <row r="111">
          <cell r="C111" t="str">
            <v>徐锐</v>
          </cell>
          <cell r="D111" t="str">
            <v>（专)交通运输</v>
          </cell>
        </row>
        <row r="112">
          <cell r="C112" t="str">
            <v>王珺</v>
          </cell>
          <cell r="D112" t="str">
            <v>（专)交通运输</v>
          </cell>
        </row>
        <row r="113">
          <cell r="C113" t="str">
            <v>李叶俊</v>
          </cell>
          <cell r="D113" t="str">
            <v>（专)交通运输</v>
          </cell>
        </row>
        <row r="114">
          <cell r="C114" t="str">
            <v>王茜</v>
          </cell>
          <cell r="D114" t="str">
            <v>（专)交通运输</v>
          </cell>
        </row>
        <row r="115">
          <cell r="C115" t="str">
            <v>怡智航</v>
          </cell>
          <cell r="D115" t="str">
            <v>（专)交通运输</v>
          </cell>
        </row>
        <row r="116">
          <cell r="C116" t="str">
            <v>蒋艳芬</v>
          </cell>
          <cell r="D116" t="str">
            <v>（专)交通运输</v>
          </cell>
        </row>
        <row r="117">
          <cell r="C117" t="str">
            <v>姜兰贞</v>
          </cell>
          <cell r="D117" t="str">
            <v>（专)交通运输</v>
          </cell>
        </row>
        <row r="118">
          <cell r="C118" t="str">
            <v>杨艳婷</v>
          </cell>
          <cell r="D118" t="str">
            <v>（专)交通运输</v>
          </cell>
        </row>
        <row r="119">
          <cell r="C119" t="str">
            <v>王旭</v>
          </cell>
          <cell r="D119" t="str">
            <v>（专）物流工程与管理</v>
          </cell>
        </row>
        <row r="120">
          <cell r="C120" t="str">
            <v>杨文昕</v>
          </cell>
          <cell r="D120" t="str">
            <v>（专）物流工程与管理</v>
          </cell>
        </row>
        <row r="121">
          <cell r="C121" t="str">
            <v>周婧玥</v>
          </cell>
          <cell r="D121" t="str">
            <v>（专）物流工程与管理</v>
          </cell>
        </row>
        <row r="122">
          <cell r="C122" t="str">
            <v>谭亚</v>
          </cell>
          <cell r="D122" t="str">
            <v>（专）物流工程与管理</v>
          </cell>
        </row>
        <row r="123">
          <cell r="C123" t="str">
            <v>杨雪霖</v>
          </cell>
          <cell r="D123" t="str">
            <v>（专)交通运输</v>
          </cell>
        </row>
        <row r="124">
          <cell r="C124" t="str">
            <v>安文垚</v>
          </cell>
          <cell r="D124" t="str">
            <v>（专)交通运输</v>
          </cell>
        </row>
        <row r="125">
          <cell r="C125" t="str">
            <v>林亚兰</v>
          </cell>
          <cell r="D125" t="str">
            <v>（专)交通运输</v>
          </cell>
        </row>
        <row r="126">
          <cell r="C126" t="str">
            <v>李瑞昂</v>
          </cell>
          <cell r="D126" t="str">
            <v>（专)交通运输</v>
          </cell>
        </row>
        <row r="127">
          <cell r="C127" t="str">
            <v>魏杰</v>
          </cell>
          <cell r="D127" t="str">
            <v>（专)交通运输</v>
          </cell>
        </row>
        <row r="128">
          <cell r="C128" t="str">
            <v>杨磊</v>
          </cell>
          <cell r="D128" t="str">
            <v>（专)交通运输</v>
          </cell>
        </row>
        <row r="129">
          <cell r="C129" t="str">
            <v>耿成</v>
          </cell>
          <cell r="D129" t="str">
            <v>（专)交通运输</v>
          </cell>
        </row>
        <row r="130">
          <cell r="C130" t="str">
            <v>郝慧君</v>
          </cell>
          <cell r="D130" t="str">
            <v>（专)交通运输</v>
          </cell>
        </row>
        <row r="131">
          <cell r="C131" t="str">
            <v>毛春雅</v>
          </cell>
          <cell r="D131" t="str">
            <v>（专)交通运输</v>
          </cell>
        </row>
        <row r="132">
          <cell r="C132" t="str">
            <v>冯时</v>
          </cell>
          <cell r="D132" t="str">
            <v>（专)交通运输</v>
          </cell>
        </row>
        <row r="133">
          <cell r="C133" t="str">
            <v>李嘉</v>
          </cell>
          <cell r="D133" t="str">
            <v>（专)交通运输</v>
          </cell>
        </row>
        <row r="134">
          <cell r="C134" t="str">
            <v>陈晓宇</v>
          </cell>
          <cell r="D134" t="str">
            <v>（专)交通运输</v>
          </cell>
        </row>
        <row r="135">
          <cell r="C135" t="str">
            <v>陈远华</v>
          </cell>
          <cell r="D135" t="str">
            <v>（专)交通运输</v>
          </cell>
        </row>
        <row r="136">
          <cell r="C136" t="str">
            <v>龙虹宇</v>
          </cell>
          <cell r="D136" t="str">
            <v>（专)交通运输</v>
          </cell>
        </row>
        <row r="137">
          <cell r="C137" t="str">
            <v>陈浩</v>
          </cell>
          <cell r="D137" t="str">
            <v>（专)交通运输</v>
          </cell>
        </row>
        <row r="138">
          <cell r="C138" t="str">
            <v>肖飒</v>
          </cell>
          <cell r="D138" t="str">
            <v>（专)交通运输</v>
          </cell>
        </row>
        <row r="139">
          <cell r="C139" t="str">
            <v>杨睿韬</v>
          </cell>
          <cell r="D139" t="str">
            <v>（专)交通运输</v>
          </cell>
        </row>
        <row r="140">
          <cell r="C140" t="str">
            <v>周甲明</v>
          </cell>
          <cell r="D140" t="str">
            <v>（专)交通运输</v>
          </cell>
        </row>
        <row r="141">
          <cell r="C141" t="str">
            <v>顾秋凡</v>
          </cell>
          <cell r="D141" t="str">
            <v>（专)交通运输</v>
          </cell>
        </row>
        <row r="142">
          <cell r="C142" t="str">
            <v>王妗</v>
          </cell>
          <cell r="D142" t="str">
            <v>（专)交通运输</v>
          </cell>
        </row>
        <row r="143">
          <cell r="C143" t="str">
            <v>何柳</v>
          </cell>
          <cell r="D143" t="str">
            <v>（专)交通运输</v>
          </cell>
        </row>
        <row r="144">
          <cell r="C144" t="str">
            <v>缪雨岚</v>
          </cell>
          <cell r="D144" t="str">
            <v>（专)交通运输</v>
          </cell>
        </row>
        <row r="145">
          <cell r="C145" t="str">
            <v>汪尘尘</v>
          </cell>
          <cell r="D145" t="str">
            <v>（专)交通运输</v>
          </cell>
        </row>
        <row r="146">
          <cell r="C146" t="str">
            <v>杜国鹏</v>
          </cell>
          <cell r="D146" t="str">
            <v>（专）物流工程与管理</v>
          </cell>
        </row>
        <row r="147">
          <cell r="C147" t="str">
            <v>高鋆</v>
          </cell>
          <cell r="D147" t="str">
            <v>（专）物流工程与管理</v>
          </cell>
        </row>
        <row r="148">
          <cell r="C148" t="str">
            <v>谢卓祺</v>
          </cell>
          <cell r="D148" t="str">
            <v>（专）物流工程与管理</v>
          </cell>
        </row>
        <row r="149">
          <cell r="C149" t="str">
            <v>王雅宁</v>
          </cell>
          <cell r="D149" t="str">
            <v>（专）物流工程与管理</v>
          </cell>
        </row>
        <row r="150">
          <cell r="C150" t="str">
            <v>李晓柯</v>
          </cell>
          <cell r="D150" t="str">
            <v>（专）物流工程与管理</v>
          </cell>
        </row>
        <row r="151">
          <cell r="C151" t="str">
            <v>刘娜</v>
          </cell>
          <cell r="D151" t="str">
            <v>（专）物流工程与管理</v>
          </cell>
        </row>
        <row r="152">
          <cell r="C152" t="str">
            <v>刘小钰</v>
          </cell>
          <cell r="D152" t="str">
            <v>（专）物流工程与管理</v>
          </cell>
        </row>
        <row r="153">
          <cell r="C153" t="str">
            <v>邱明月</v>
          </cell>
          <cell r="D153" t="str">
            <v>（专）物流工程与管理</v>
          </cell>
        </row>
        <row r="154">
          <cell r="C154" t="str">
            <v>李双宇</v>
          </cell>
          <cell r="D154" t="str">
            <v>（专)交通运输</v>
          </cell>
        </row>
        <row r="155">
          <cell r="C155" t="str">
            <v>凌腾肖</v>
          </cell>
          <cell r="D155" t="str">
            <v>（专)交通运输</v>
          </cell>
        </row>
        <row r="156">
          <cell r="C156" t="str">
            <v>李致远</v>
          </cell>
          <cell r="D156" t="str">
            <v>（专)交通运输</v>
          </cell>
        </row>
        <row r="157">
          <cell r="C157" t="str">
            <v>朱星星</v>
          </cell>
          <cell r="D157" t="str">
            <v>（专)交通运输</v>
          </cell>
        </row>
        <row r="158">
          <cell r="C158" t="str">
            <v>王涵瑞</v>
          </cell>
          <cell r="D158" t="str">
            <v>（专)交通运输</v>
          </cell>
        </row>
        <row r="159">
          <cell r="C159" t="str">
            <v>赵成骏</v>
          </cell>
          <cell r="D159" t="str">
            <v>（专)交通运输</v>
          </cell>
        </row>
        <row r="160">
          <cell r="C160" t="str">
            <v>陈骋</v>
          </cell>
          <cell r="D160" t="str">
            <v>（专)交通运输</v>
          </cell>
        </row>
        <row r="161">
          <cell r="C161" t="str">
            <v>胡悦</v>
          </cell>
          <cell r="D161" t="str">
            <v>（专)交通运输</v>
          </cell>
        </row>
        <row r="162">
          <cell r="C162" t="str">
            <v>刘森硕</v>
          </cell>
          <cell r="D162" t="str">
            <v>（专)交通运输</v>
          </cell>
        </row>
        <row r="163">
          <cell r="C163" t="str">
            <v>唐榕婧</v>
          </cell>
          <cell r="D163" t="str">
            <v>（专)交通运输</v>
          </cell>
        </row>
        <row r="164">
          <cell r="C164" t="str">
            <v>苏蓉</v>
          </cell>
          <cell r="D164" t="str">
            <v>（专)交通运输</v>
          </cell>
        </row>
        <row r="165">
          <cell r="C165" t="str">
            <v>杨一麟</v>
          </cell>
          <cell r="D165" t="str">
            <v>（专)交通运输</v>
          </cell>
        </row>
        <row r="166">
          <cell r="C166" t="str">
            <v>沙翠萍</v>
          </cell>
          <cell r="D166" t="str">
            <v>（专)交通运输</v>
          </cell>
        </row>
        <row r="167">
          <cell r="C167" t="str">
            <v>袁凯</v>
          </cell>
          <cell r="D167" t="str">
            <v>（专)交通运输</v>
          </cell>
        </row>
        <row r="168">
          <cell r="C168" t="str">
            <v>王旷</v>
          </cell>
          <cell r="D168" t="str">
            <v>（专)交通运输</v>
          </cell>
        </row>
        <row r="169">
          <cell r="C169" t="str">
            <v>杨逸佳</v>
          </cell>
          <cell r="D169" t="str">
            <v>（专)交通运输</v>
          </cell>
        </row>
        <row r="170">
          <cell r="C170" t="str">
            <v>刘自豪</v>
          </cell>
          <cell r="D170" t="str">
            <v>（专)交通运输</v>
          </cell>
        </row>
        <row r="171">
          <cell r="C171" t="str">
            <v>何也</v>
          </cell>
          <cell r="D171" t="str">
            <v>（专)交通运输</v>
          </cell>
        </row>
        <row r="172">
          <cell r="C172" t="str">
            <v>余双江</v>
          </cell>
          <cell r="D172" t="str">
            <v>（专)交通运输</v>
          </cell>
        </row>
        <row r="173">
          <cell r="C173" t="str">
            <v>王子依</v>
          </cell>
          <cell r="D173" t="str">
            <v>（专)交通运输</v>
          </cell>
        </row>
        <row r="174">
          <cell r="C174" t="str">
            <v>张帅</v>
          </cell>
          <cell r="D174" t="str">
            <v>（专)交通运输</v>
          </cell>
        </row>
        <row r="175">
          <cell r="C175" t="str">
            <v>王彤伟</v>
          </cell>
          <cell r="D175" t="str">
            <v>（专)交通运输</v>
          </cell>
        </row>
        <row r="176">
          <cell r="C176" t="str">
            <v>周雁飞</v>
          </cell>
          <cell r="D176" t="str">
            <v>（专)交通运输</v>
          </cell>
        </row>
        <row r="177">
          <cell r="C177" t="str">
            <v>刘伟勋</v>
          </cell>
          <cell r="D177" t="str">
            <v>（专)交通运输</v>
          </cell>
        </row>
        <row r="178">
          <cell r="C178" t="str">
            <v>王宁静</v>
          </cell>
          <cell r="D178" t="str">
            <v>（专)交通运输</v>
          </cell>
        </row>
        <row r="179">
          <cell r="C179" t="str">
            <v>刘婷</v>
          </cell>
          <cell r="D179" t="str">
            <v>（专）物流工程与管理</v>
          </cell>
        </row>
        <row r="180">
          <cell r="C180" t="str">
            <v>蒋蕾</v>
          </cell>
          <cell r="D180" t="str">
            <v>（专）物流工程与管理</v>
          </cell>
        </row>
        <row r="181">
          <cell r="C181" t="str">
            <v>徐杭炜</v>
          </cell>
          <cell r="D181" t="str">
            <v>（专）物流工程与管理</v>
          </cell>
        </row>
        <row r="182">
          <cell r="C182" t="str">
            <v>王琛箐</v>
          </cell>
          <cell r="D182" t="str">
            <v>（专）物流工程与管理</v>
          </cell>
        </row>
        <row r="183">
          <cell r="C183" t="str">
            <v>于童</v>
          </cell>
          <cell r="D183" t="str">
            <v>（专）物流工程与管理</v>
          </cell>
        </row>
        <row r="184">
          <cell r="C184" t="str">
            <v>付敏</v>
          </cell>
          <cell r="D184" t="str">
            <v>安全工程</v>
          </cell>
        </row>
        <row r="185">
          <cell r="C185" t="str">
            <v>李奕坤</v>
          </cell>
          <cell r="D185" t="str">
            <v>安全工程</v>
          </cell>
        </row>
        <row r="186">
          <cell r="C186" t="str">
            <v>熊长林</v>
          </cell>
          <cell r="D186" t="str">
            <v>安全工程</v>
          </cell>
        </row>
        <row r="187">
          <cell r="C187" t="str">
            <v>王家哲</v>
          </cell>
          <cell r="D187" t="str">
            <v>安全工程</v>
          </cell>
        </row>
        <row r="188">
          <cell r="C188" t="str">
            <v>袁乙丁</v>
          </cell>
          <cell r="D188" t="str">
            <v>安全工程</v>
          </cell>
        </row>
        <row r="189">
          <cell r="C189" t="str">
            <v>谢杰</v>
          </cell>
          <cell r="D189" t="str">
            <v>安全工程</v>
          </cell>
        </row>
        <row r="190">
          <cell r="C190" t="str">
            <v>李立</v>
          </cell>
          <cell r="D190" t="str">
            <v>安全工程</v>
          </cell>
        </row>
        <row r="191">
          <cell r="C191" t="str">
            <v>周夕乔</v>
          </cell>
          <cell r="D191" t="str">
            <v>安全工程</v>
          </cell>
        </row>
        <row r="192">
          <cell r="C192" t="str">
            <v>阚丁萍</v>
          </cell>
          <cell r="D192" t="str">
            <v>安全工程</v>
          </cell>
        </row>
        <row r="193">
          <cell r="C193" t="str">
            <v>黎柯</v>
          </cell>
          <cell r="D193" t="str">
            <v>（专)交通运输</v>
          </cell>
        </row>
        <row r="194">
          <cell r="C194" t="str">
            <v>王鸿鉴</v>
          </cell>
          <cell r="D194" t="str">
            <v>（专)交通运输</v>
          </cell>
        </row>
        <row r="195">
          <cell r="C195" t="str">
            <v>江新宇</v>
          </cell>
          <cell r="D195" t="str">
            <v>（专)交通运输</v>
          </cell>
        </row>
        <row r="196">
          <cell r="C196" t="str">
            <v>高前</v>
          </cell>
          <cell r="D196" t="str">
            <v>（专)交通运输</v>
          </cell>
        </row>
        <row r="197">
          <cell r="C197" t="str">
            <v>陈志腾</v>
          </cell>
          <cell r="D197" t="str">
            <v>（专)交通运输</v>
          </cell>
        </row>
        <row r="198">
          <cell r="C198" t="str">
            <v>钟娟</v>
          </cell>
          <cell r="D198" t="str">
            <v>（专)交通运输</v>
          </cell>
        </row>
        <row r="199">
          <cell r="C199" t="str">
            <v>费佳浩</v>
          </cell>
          <cell r="D199" t="str">
            <v>（专)交通运输</v>
          </cell>
        </row>
        <row r="200">
          <cell r="C200" t="str">
            <v>王梓吉</v>
          </cell>
          <cell r="D200" t="str">
            <v>（专)交通运输</v>
          </cell>
        </row>
        <row r="201">
          <cell r="C201" t="str">
            <v>谭惠文</v>
          </cell>
          <cell r="D201" t="str">
            <v>（专)交通运输</v>
          </cell>
        </row>
        <row r="202">
          <cell r="C202" t="str">
            <v>陈可</v>
          </cell>
          <cell r="D202" t="str">
            <v>（专)交通运输</v>
          </cell>
        </row>
        <row r="203">
          <cell r="C203" t="str">
            <v>代仕登</v>
          </cell>
          <cell r="D203" t="str">
            <v>（专)交通运输</v>
          </cell>
        </row>
        <row r="204">
          <cell r="C204" t="str">
            <v>张哲闻</v>
          </cell>
          <cell r="D204" t="str">
            <v>（专)交通运输</v>
          </cell>
        </row>
        <row r="205">
          <cell r="C205" t="str">
            <v>吕明轩</v>
          </cell>
          <cell r="D205" t="str">
            <v>（专)交通运输</v>
          </cell>
        </row>
        <row r="206">
          <cell r="C206" t="str">
            <v>王菁菁</v>
          </cell>
          <cell r="D206" t="str">
            <v>（专)交通运输</v>
          </cell>
        </row>
        <row r="207">
          <cell r="C207" t="str">
            <v>蒋昊</v>
          </cell>
          <cell r="D207" t="str">
            <v>（专)交通运输</v>
          </cell>
        </row>
        <row r="208">
          <cell r="C208" t="str">
            <v>徐武胜</v>
          </cell>
          <cell r="D208" t="str">
            <v>（专)交通运输</v>
          </cell>
        </row>
        <row r="209">
          <cell r="C209" t="str">
            <v>赵志辉</v>
          </cell>
          <cell r="D209" t="str">
            <v>（专)交通运输</v>
          </cell>
        </row>
        <row r="210">
          <cell r="C210" t="str">
            <v>梁玥</v>
          </cell>
          <cell r="D210" t="str">
            <v>（专)交通运输</v>
          </cell>
        </row>
        <row r="211">
          <cell r="C211" t="str">
            <v>郑克梅</v>
          </cell>
          <cell r="D211" t="str">
            <v>（专)交通运输</v>
          </cell>
        </row>
        <row r="212">
          <cell r="C212" t="str">
            <v>石佳</v>
          </cell>
          <cell r="D212" t="str">
            <v>（专）物流工程与管理</v>
          </cell>
        </row>
        <row r="213">
          <cell r="C213" t="str">
            <v>李浩深</v>
          </cell>
          <cell r="D213" t="str">
            <v>（专）物流工程与管理</v>
          </cell>
        </row>
        <row r="214">
          <cell r="C214" t="str">
            <v>冯宇杰</v>
          </cell>
          <cell r="D214" t="str">
            <v>（专）物流工程与管理</v>
          </cell>
        </row>
        <row r="215">
          <cell r="C215" t="str">
            <v>张希捷</v>
          </cell>
          <cell r="D215" t="str">
            <v>（专)交通运输</v>
          </cell>
        </row>
        <row r="216">
          <cell r="C216" t="str">
            <v>庄春辉</v>
          </cell>
          <cell r="D216" t="str">
            <v>（专)交通运输</v>
          </cell>
        </row>
        <row r="217">
          <cell r="C217" t="str">
            <v>张浩</v>
          </cell>
          <cell r="D217" t="str">
            <v>（专)交通运输</v>
          </cell>
        </row>
        <row r="218">
          <cell r="C218" t="str">
            <v>孙硕</v>
          </cell>
          <cell r="D218" t="str">
            <v>（专)交通运输</v>
          </cell>
        </row>
        <row r="219">
          <cell r="C219" t="str">
            <v>周玉军</v>
          </cell>
          <cell r="D219" t="str">
            <v>（专)交通运输</v>
          </cell>
        </row>
        <row r="220">
          <cell r="C220" t="str">
            <v>袁昊宇</v>
          </cell>
          <cell r="D220" t="str">
            <v>（专)交通运输</v>
          </cell>
        </row>
        <row r="221">
          <cell r="C221" t="str">
            <v>徐琦</v>
          </cell>
          <cell r="D221" t="str">
            <v>（专)交通运输</v>
          </cell>
        </row>
        <row r="222">
          <cell r="C222" t="str">
            <v>安楠</v>
          </cell>
          <cell r="D222" t="str">
            <v>（专)交通运输</v>
          </cell>
        </row>
        <row r="223">
          <cell r="C223" t="str">
            <v>张晓明</v>
          </cell>
          <cell r="D223" t="str">
            <v>（专)交通运输</v>
          </cell>
        </row>
        <row r="224">
          <cell r="C224" t="str">
            <v>刘钰</v>
          </cell>
          <cell r="D224" t="str">
            <v>（专)交通运输</v>
          </cell>
        </row>
        <row r="225">
          <cell r="C225" t="str">
            <v>韩金丽</v>
          </cell>
          <cell r="D225" t="str">
            <v>（专)交通运输</v>
          </cell>
        </row>
        <row r="226">
          <cell r="C226" t="str">
            <v>张帆</v>
          </cell>
          <cell r="D226" t="str">
            <v>（专)交通运输</v>
          </cell>
        </row>
        <row r="227">
          <cell r="C227" t="str">
            <v>罗颖</v>
          </cell>
          <cell r="D227" t="str">
            <v>（专)交通运输</v>
          </cell>
        </row>
        <row r="228">
          <cell r="C228" t="str">
            <v>贺世英</v>
          </cell>
          <cell r="D228" t="str">
            <v>（专)交通运输</v>
          </cell>
        </row>
        <row r="229">
          <cell r="C229" t="str">
            <v>杨丽蒙</v>
          </cell>
          <cell r="D229" t="str">
            <v>（专)交通运输</v>
          </cell>
        </row>
        <row r="230">
          <cell r="C230" t="str">
            <v>高鹏辉</v>
          </cell>
          <cell r="D230" t="str">
            <v>（专)交通运输</v>
          </cell>
        </row>
        <row r="231">
          <cell r="C231" t="str">
            <v>王蜻</v>
          </cell>
          <cell r="D231" t="str">
            <v>（专)交通运输</v>
          </cell>
        </row>
        <row r="232">
          <cell r="C232" t="str">
            <v>宋明远</v>
          </cell>
          <cell r="D232" t="str">
            <v>（专)交通运输</v>
          </cell>
        </row>
        <row r="233">
          <cell r="C233" t="str">
            <v>肖磊</v>
          </cell>
          <cell r="D233" t="str">
            <v>（专)交通运输</v>
          </cell>
        </row>
        <row r="234">
          <cell r="C234" t="str">
            <v>邢鹏飞</v>
          </cell>
          <cell r="D234" t="str">
            <v>（专)交通运输</v>
          </cell>
        </row>
        <row r="235">
          <cell r="C235" t="str">
            <v>孙小寒</v>
          </cell>
          <cell r="D235" t="str">
            <v>（专)交通运输</v>
          </cell>
        </row>
        <row r="236">
          <cell r="C236" t="str">
            <v>秦梦瑶</v>
          </cell>
          <cell r="D236" t="str">
            <v>（专)交通运输</v>
          </cell>
        </row>
        <row r="237">
          <cell r="C237" t="str">
            <v>章子睿</v>
          </cell>
          <cell r="D237" t="str">
            <v>（专)交通运输</v>
          </cell>
        </row>
        <row r="238">
          <cell r="C238" t="str">
            <v>蒲科辰</v>
          </cell>
          <cell r="D238" t="str">
            <v>（专)交通运输</v>
          </cell>
        </row>
        <row r="239">
          <cell r="C239" t="str">
            <v>陈国强</v>
          </cell>
          <cell r="D239" t="str">
            <v>（专)交通运输</v>
          </cell>
        </row>
        <row r="240">
          <cell r="C240" t="str">
            <v>李宇迪</v>
          </cell>
          <cell r="D240" t="str">
            <v>（专)交通运输</v>
          </cell>
        </row>
        <row r="241">
          <cell r="C241" t="str">
            <v>牛迪</v>
          </cell>
          <cell r="D241" t="str">
            <v>（专)交通运输</v>
          </cell>
        </row>
        <row r="242">
          <cell r="C242" t="str">
            <v>郑佳云</v>
          </cell>
          <cell r="D242" t="str">
            <v>（专）物流工程与管理</v>
          </cell>
        </row>
        <row r="243">
          <cell r="C243" t="str">
            <v>王佳宇</v>
          </cell>
          <cell r="D243" t="str">
            <v>（专）物流工程与管理</v>
          </cell>
        </row>
        <row r="244">
          <cell r="C244" t="str">
            <v>王先桐</v>
          </cell>
          <cell r="D244" t="str">
            <v>（专）物流工程与管理</v>
          </cell>
        </row>
        <row r="245">
          <cell r="C245" t="str">
            <v>王啸文</v>
          </cell>
          <cell r="D245" t="str">
            <v>（专)交通运输</v>
          </cell>
        </row>
        <row r="246">
          <cell r="C246" t="str">
            <v>李海</v>
          </cell>
          <cell r="D246" t="str">
            <v>（专)交通运输</v>
          </cell>
        </row>
        <row r="247">
          <cell r="C247" t="str">
            <v>朱永俊</v>
          </cell>
          <cell r="D247" t="str">
            <v>（专)交通运输</v>
          </cell>
        </row>
        <row r="248">
          <cell r="C248" t="str">
            <v>肖晨曦</v>
          </cell>
          <cell r="D248" t="str">
            <v>（专)交通运输</v>
          </cell>
        </row>
        <row r="249">
          <cell r="C249" t="str">
            <v>罗盛佳</v>
          </cell>
          <cell r="D249" t="str">
            <v>（专)交通运输</v>
          </cell>
        </row>
        <row r="250">
          <cell r="C250" t="str">
            <v>李焱茹</v>
          </cell>
          <cell r="D250" t="str">
            <v>（专)交通运输</v>
          </cell>
        </row>
        <row r="251">
          <cell r="C251" t="str">
            <v>黄治华</v>
          </cell>
          <cell r="D251" t="str">
            <v>（专)交通运输</v>
          </cell>
        </row>
        <row r="252">
          <cell r="C252" t="str">
            <v>官媛</v>
          </cell>
          <cell r="D252" t="str">
            <v>（专)交通运输</v>
          </cell>
        </row>
        <row r="253">
          <cell r="C253" t="str">
            <v>杨硕</v>
          </cell>
          <cell r="D253" t="str">
            <v>（专)交通运输</v>
          </cell>
        </row>
        <row r="254">
          <cell r="C254" t="str">
            <v>宋奕成</v>
          </cell>
          <cell r="D254" t="str">
            <v>（专)交通运输</v>
          </cell>
        </row>
        <row r="255">
          <cell r="C255" t="str">
            <v>杨世坤</v>
          </cell>
          <cell r="D255" t="str">
            <v>（专)交通运输</v>
          </cell>
        </row>
        <row r="256">
          <cell r="C256" t="str">
            <v>蒋宏伟</v>
          </cell>
          <cell r="D256" t="str">
            <v>（专)交通运输</v>
          </cell>
        </row>
        <row r="257">
          <cell r="C257" t="str">
            <v>陈依洁</v>
          </cell>
          <cell r="D257" t="str">
            <v>（专)交通运输</v>
          </cell>
        </row>
        <row r="258">
          <cell r="C258" t="str">
            <v>冯润超</v>
          </cell>
          <cell r="D258" t="str">
            <v>（专)交通运输</v>
          </cell>
        </row>
        <row r="259">
          <cell r="C259" t="str">
            <v>何吉圆</v>
          </cell>
          <cell r="D259" t="str">
            <v>（专)交通运输</v>
          </cell>
        </row>
        <row r="260">
          <cell r="C260" t="str">
            <v>牟丹</v>
          </cell>
          <cell r="D260" t="str">
            <v>（专)交通运输</v>
          </cell>
        </row>
        <row r="261">
          <cell r="C261" t="str">
            <v>姚柯言</v>
          </cell>
          <cell r="D261" t="str">
            <v>（专)交通运输</v>
          </cell>
        </row>
        <row r="262">
          <cell r="C262" t="str">
            <v>张荣昆</v>
          </cell>
          <cell r="D262" t="str">
            <v>（专)交通运输</v>
          </cell>
        </row>
        <row r="263">
          <cell r="C263" t="str">
            <v>赵蕾</v>
          </cell>
          <cell r="D263" t="str">
            <v>（专)交通运输</v>
          </cell>
        </row>
        <row r="264">
          <cell r="C264" t="str">
            <v>尚宝鑫</v>
          </cell>
          <cell r="D264" t="str">
            <v>（专)交通运输</v>
          </cell>
        </row>
        <row r="265">
          <cell r="C265" t="str">
            <v>白旭</v>
          </cell>
          <cell r="D265" t="str">
            <v>（专)交通运输</v>
          </cell>
        </row>
        <row r="266">
          <cell r="C266" t="str">
            <v>蒋佳锟</v>
          </cell>
          <cell r="D266" t="str">
            <v>（专)交通运输</v>
          </cell>
        </row>
        <row r="267">
          <cell r="C267" t="str">
            <v>顾乔琦</v>
          </cell>
          <cell r="D267" t="str">
            <v>（专)交通运输</v>
          </cell>
        </row>
        <row r="268">
          <cell r="C268" t="str">
            <v>谢安龙</v>
          </cell>
          <cell r="D268" t="str">
            <v>（专)交通运输</v>
          </cell>
        </row>
        <row r="269">
          <cell r="C269" t="str">
            <v>孙世荣</v>
          </cell>
          <cell r="D269" t="str">
            <v>（专)交通运输</v>
          </cell>
        </row>
        <row r="270">
          <cell r="C270" t="str">
            <v>曹红丽</v>
          </cell>
          <cell r="D270" t="str">
            <v>（专)交通运输</v>
          </cell>
        </row>
        <row r="271">
          <cell r="C271" t="str">
            <v>郑雯月</v>
          </cell>
          <cell r="D271" t="str">
            <v>（专）物流工程与管理</v>
          </cell>
        </row>
        <row r="272">
          <cell r="C272" t="str">
            <v>邱丽萍</v>
          </cell>
          <cell r="D272" t="str">
            <v>（专）物流工程与管理</v>
          </cell>
        </row>
        <row r="273">
          <cell r="C273" t="str">
            <v>翟锦秀</v>
          </cell>
          <cell r="D273" t="str">
            <v>（专）物流工程与管理</v>
          </cell>
        </row>
        <row r="274">
          <cell r="C274" t="str">
            <v>肖渝</v>
          </cell>
          <cell r="D274" t="str">
            <v>（专）物流工程与管理</v>
          </cell>
        </row>
        <row r="275">
          <cell r="C275" t="str">
            <v>祁卓越</v>
          </cell>
          <cell r="D275" t="str">
            <v>（专）物流工程与管理</v>
          </cell>
        </row>
        <row r="276">
          <cell r="C276" t="str">
            <v>王洁</v>
          </cell>
          <cell r="D276" t="str">
            <v>（专）物流工程与管理</v>
          </cell>
        </row>
        <row r="277">
          <cell r="C277" t="str">
            <v>尉志礼</v>
          </cell>
          <cell r="D277" t="str">
            <v>（专)交通运输</v>
          </cell>
        </row>
        <row r="278">
          <cell r="C278" t="str">
            <v>高靖</v>
          </cell>
          <cell r="D278" t="str">
            <v>（专)交通运输</v>
          </cell>
        </row>
        <row r="279">
          <cell r="C279" t="str">
            <v>张文馨</v>
          </cell>
          <cell r="D279" t="str">
            <v>（专)交通运输</v>
          </cell>
        </row>
        <row r="280">
          <cell r="C280" t="str">
            <v>梁鹏</v>
          </cell>
          <cell r="D280" t="str">
            <v>（专)交通运输</v>
          </cell>
        </row>
        <row r="281">
          <cell r="C281" t="str">
            <v>余伟</v>
          </cell>
          <cell r="D281" t="str">
            <v>（专)交通运输</v>
          </cell>
        </row>
        <row r="282">
          <cell r="C282" t="str">
            <v>曹佳伟</v>
          </cell>
          <cell r="D282" t="str">
            <v>（专)交通运输</v>
          </cell>
        </row>
        <row r="283">
          <cell r="C283" t="str">
            <v>刘广</v>
          </cell>
          <cell r="D283" t="str">
            <v>（专)交通运输</v>
          </cell>
        </row>
        <row r="284">
          <cell r="C284" t="str">
            <v>林行</v>
          </cell>
          <cell r="D284" t="str">
            <v>（专)交通运输</v>
          </cell>
        </row>
        <row r="285">
          <cell r="C285" t="str">
            <v>靳晓香</v>
          </cell>
          <cell r="D285" t="str">
            <v>（专)交通运输</v>
          </cell>
        </row>
        <row r="286">
          <cell r="C286" t="str">
            <v>缪昊孚</v>
          </cell>
          <cell r="D286" t="str">
            <v>（专)交通运输</v>
          </cell>
        </row>
        <row r="287">
          <cell r="C287" t="str">
            <v>杨益兴</v>
          </cell>
          <cell r="D287" t="str">
            <v>（专)交通运输</v>
          </cell>
        </row>
        <row r="288">
          <cell r="C288" t="str">
            <v>周浩东</v>
          </cell>
          <cell r="D288" t="str">
            <v>（专)交通运输</v>
          </cell>
        </row>
        <row r="289">
          <cell r="C289" t="str">
            <v>阮吕彬</v>
          </cell>
          <cell r="D289" t="str">
            <v>（专)交通运输</v>
          </cell>
        </row>
        <row r="290">
          <cell r="C290" t="str">
            <v>徐银</v>
          </cell>
          <cell r="D290" t="str">
            <v>（专)交通运输</v>
          </cell>
        </row>
        <row r="291">
          <cell r="C291" t="str">
            <v>李香</v>
          </cell>
          <cell r="D291" t="str">
            <v>（专)交通运输</v>
          </cell>
        </row>
        <row r="292">
          <cell r="C292" t="str">
            <v>田文华</v>
          </cell>
          <cell r="D292" t="str">
            <v>（专)交通运输</v>
          </cell>
        </row>
        <row r="293">
          <cell r="C293" t="str">
            <v>蒋马利</v>
          </cell>
          <cell r="D293" t="str">
            <v>（专)交通运输</v>
          </cell>
        </row>
        <row r="294">
          <cell r="C294" t="str">
            <v>徐鑫榆</v>
          </cell>
          <cell r="D294" t="str">
            <v>（专)交通运输</v>
          </cell>
        </row>
        <row r="295">
          <cell r="C295" t="str">
            <v>温雯</v>
          </cell>
          <cell r="D295" t="str">
            <v>（专)交通运输</v>
          </cell>
        </row>
        <row r="296">
          <cell r="C296" t="str">
            <v>孙一铭</v>
          </cell>
          <cell r="D296" t="str">
            <v>（专)交通运输</v>
          </cell>
        </row>
        <row r="297">
          <cell r="C297" t="str">
            <v>罗旭</v>
          </cell>
          <cell r="D297" t="str">
            <v>（专)交通运输</v>
          </cell>
        </row>
        <row r="298">
          <cell r="C298" t="str">
            <v>陈彦儒</v>
          </cell>
          <cell r="D298" t="str">
            <v>（专)交通运输</v>
          </cell>
        </row>
        <row r="299">
          <cell r="C299" t="str">
            <v>李搏志</v>
          </cell>
          <cell r="D299" t="str">
            <v>（专)交通运输</v>
          </cell>
        </row>
        <row r="300">
          <cell r="C300" t="str">
            <v>周锡楠</v>
          </cell>
          <cell r="D300" t="str">
            <v>（专)交通运输</v>
          </cell>
        </row>
        <row r="301">
          <cell r="C301" t="str">
            <v>吴婉晴</v>
          </cell>
          <cell r="D301" t="str">
            <v>（专)交通运输</v>
          </cell>
        </row>
        <row r="302">
          <cell r="C302" t="str">
            <v>纪成嫣</v>
          </cell>
          <cell r="D302" t="str">
            <v>（专)交通运输</v>
          </cell>
        </row>
        <row r="303">
          <cell r="C303" t="str">
            <v>李思杰</v>
          </cell>
          <cell r="D303" t="str">
            <v>（专)交通运输</v>
          </cell>
        </row>
        <row r="304">
          <cell r="C304" t="str">
            <v>赵思琪</v>
          </cell>
          <cell r="D304" t="str">
            <v>（专)交通运输</v>
          </cell>
        </row>
        <row r="305">
          <cell r="C305" t="str">
            <v>赵红娇</v>
          </cell>
          <cell r="D305" t="str">
            <v>（专）物流工程与管理</v>
          </cell>
        </row>
        <row r="306">
          <cell r="C306" t="str">
            <v>刘梦琦</v>
          </cell>
          <cell r="D306" t="str">
            <v>（专）物流工程与管理</v>
          </cell>
        </row>
        <row r="307">
          <cell r="C307" t="str">
            <v>杜倩</v>
          </cell>
          <cell r="D307" t="str">
            <v>（专）物流工程与管理</v>
          </cell>
        </row>
        <row r="308">
          <cell r="C308" t="str">
            <v>安康洁</v>
          </cell>
          <cell r="D308" t="str">
            <v>（专）物流工程与管理</v>
          </cell>
        </row>
        <row r="309">
          <cell r="C309" t="str">
            <v>姜家豪</v>
          </cell>
          <cell r="D309" t="str">
            <v>（专)交通运输</v>
          </cell>
        </row>
        <row r="310">
          <cell r="C310" t="str">
            <v>侯康宁</v>
          </cell>
          <cell r="D310" t="str">
            <v>（专)交通运输</v>
          </cell>
        </row>
        <row r="311">
          <cell r="C311" t="str">
            <v>张振晨</v>
          </cell>
          <cell r="D311" t="str">
            <v>（专)交通运输</v>
          </cell>
        </row>
        <row r="312">
          <cell r="C312" t="str">
            <v>董元浩</v>
          </cell>
          <cell r="D312" t="str">
            <v>（专)交通运输</v>
          </cell>
        </row>
        <row r="313">
          <cell r="C313" t="str">
            <v>任子兰</v>
          </cell>
          <cell r="D313" t="str">
            <v>（专)交通运输</v>
          </cell>
        </row>
        <row r="314">
          <cell r="C314" t="str">
            <v>刘硕</v>
          </cell>
          <cell r="D314" t="str">
            <v>（专)交通运输</v>
          </cell>
        </row>
        <row r="315">
          <cell r="C315" t="str">
            <v>孟的加哈</v>
          </cell>
          <cell r="D315" t="str">
            <v>（专)交通运输</v>
          </cell>
        </row>
        <row r="316">
          <cell r="C316" t="str">
            <v>葛学锴</v>
          </cell>
          <cell r="D316" t="str">
            <v>（专)交通运输</v>
          </cell>
        </row>
        <row r="317">
          <cell r="C317" t="str">
            <v>王航</v>
          </cell>
          <cell r="D317" t="str">
            <v>（专)交通运输</v>
          </cell>
        </row>
        <row r="318">
          <cell r="C318" t="str">
            <v>刘坤</v>
          </cell>
          <cell r="D318" t="str">
            <v>（专)交通运输</v>
          </cell>
        </row>
        <row r="319">
          <cell r="C319" t="str">
            <v>陈前</v>
          </cell>
          <cell r="D319" t="str">
            <v>（专)交通运输</v>
          </cell>
        </row>
        <row r="320">
          <cell r="C320" t="str">
            <v>陈婧雯</v>
          </cell>
          <cell r="D320" t="str">
            <v>（专)交通运输</v>
          </cell>
        </row>
        <row r="321">
          <cell r="C321" t="str">
            <v>郭青林</v>
          </cell>
          <cell r="D321" t="str">
            <v>（专)交通运输</v>
          </cell>
        </row>
        <row r="322">
          <cell r="C322" t="str">
            <v>孙世艳</v>
          </cell>
          <cell r="D322" t="str">
            <v>（专)交通运输</v>
          </cell>
        </row>
        <row r="323">
          <cell r="C323" t="str">
            <v>张艺瀚</v>
          </cell>
          <cell r="D323" t="str">
            <v>（专)交通运输</v>
          </cell>
        </row>
        <row r="324">
          <cell r="C324" t="str">
            <v>代伊静</v>
          </cell>
          <cell r="D324" t="str">
            <v>（专)交通运输</v>
          </cell>
        </row>
        <row r="325">
          <cell r="C325" t="str">
            <v>童传贵</v>
          </cell>
          <cell r="D325" t="str">
            <v>（专)交通运输</v>
          </cell>
        </row>
        <row r="326">
          <cell r="C326" t="str">
            <v>卢锐</v>
          </cell>
          <cell r="D326" t="str">
            <v>（专)交通运输</v>
          </cell>
        </row>
        <row r="327">
          <cell r="C327" t="str">
            <v>程曼玉</v>
          </cell>
          <cell r="D327" t="str">
            <v>（专)交通运输</v>
          </cell>
        </row>
        <row r="328">
          <cell r="C328" t="str">
            <v>李文明</v>
          </cell>
          <cell r="D328" t="str">
            <v>（专)交通运输</v>
          </cell>
        </row>
        <row r="329">
          <cell r="C329" t="str">
            <v>石佳娜</v>
          </cell>
          <cell r="D329" t="str">
            <v>（专)交通运输</v>
          </cell>
        </row>
        <row r="330">
          <cell r="C330" t="str">
            <v>施宇婷</v>
          </cell>
          <cell r="D330" t="str">
            <v>（专)交通运输</v>
          </cell>
        </row>
        <row r="331">
          <cell r="C331" t="str">
            <v>谢思源</v>
          </cell>
          <cell r="D331" t="str">
            <v>（专)交通运输</v>
          </cell>
        </row>
        <row r="332">
          <cell r="C332" t="str">
            <v>李嘉伟</v>
          </cell>
          <cell r="D332" t="str">
            <v>（专)交通运输</v>
          </cell>
        </row>
        <row r="333">
          <cell r="C333" t="str">
            <v>蒋玺</v>
          </cell>
          <cell r="D333" t="str">
            <v>（专)交通运输</v>
          </cell>
        </row>
        <row r="334">
          <cell r="C334" t="str">
            <v>阚晨妍</v>
          </cell>
          <cell r="D334" t="str">
            <v>（专)交通运输</v>
          </cell>
        </row>
        <row r="335">
          <cell r="C335" t="str">
            <v>张瑞</v>
          </cell>
          <cell r="D335" t="str">
            <v>（专)交通运输</v>
          </cell>
        </row>
        <row r="336">
          <cell r="C336" t="str">
            <v>李婧</v>
          </cell>
          <cell r="D336" t="str">
            <v>（专)交通运输</v>
          </cell>
        </row>
        <row r="337">
          <cell r="C337" t="str">
            <v>陈蕊</v>
          </cell>
          <cell r="D337" t="str">
            <v>（专)交通运输</v>
          </cell>
        </row>
        <row r="338">
          <cell r="C338" t="str">
            <v>王凯越</v>
          </cell>
          <cell r="D338" t="str">
            <v>（专）物流工程与管理</v>
          </cell>
        </row>
        <row r="339">
          <cell r="C339" t="str">
            <v>杨晓钰</v>
          </cell>
          <cell r="D339" t="str">
            <v>（专）物流工程与管理</v>
          </cell>
        </row>
        <row r="340">
          <cell r="C340" t="str">
            <v>毛琳</v>
          </cell>
          <cell r="D340" t="str">
            <v>（专）物流工程与管理</v>
          </cell>
        </row>
        <row r="341">
          <cell r="C341" t="str">
            <v>颜菁</v>
          </cell>
          <cell r="D341" t="str">
            <v>（专）物流工程与管理</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13"/>
  <sheetViews>
    <sheetView tabSelected="1" zoomScale="130" zoomScaleNormal="130" topLeftCell="A94" workbookViewId="0">
      <selection activeCell="F98" sqref="F98"/>
    </sheetView>
  </sheetViews>
  <sheetFormatPr defaultColWidth="9" defaultRowHeight="14"/>
  <cols>
    <col min="1" max="1" width="7.10833333333333" style="2" customWidth="1"/>
    <col min="2" max="2" width="15.6666666666667" style="2" customWidth="1"/>
    <col min="3" max="3" width="7.44166666666667" style="2" customWidth="1"/>
    <col min="4" max="5" width="15.2166666666667" style="2" customWidth="1"/>
    <col min="6" max="6" width="10.5583333333333" style="2" customWidth="1"/>
    <col min="7" max="7" width="39" style="2" customWidth="1"/>
    <col min="8" max="8" width="7.88333333333333" style="2" customWidth="1"/>
    <col min="9" max="9" width="15" style="2" customWidth="1"/>
    <col min="10" max="10" width="6.55833333333333" style="2" customWidth="1"/>
    <col min="11" max="11" width="26.775" style="2" customWidth="1"/>
    <col min="12" max="12" width="6.55833333333333" style="2" customWidth="1"/>
    <col min="13" max="13" width="20.5583333333333" style="2" customWidth="1"/>
    <col min="14" max="14" width="6.55833333333333" style="2" customWidth="1"/>
    <col min="15" max="15" width="25.2166666666667" style="2" customWidth="1"/>
    <col min="16" max="16" width="6.55833333333333" style="2" customWidth="1"/>
    <col min="17" max="17" width="33.8833333333333" style="2" customWidth="1"/>
    <col min="18" max="18" width="8.10833333333333" style="2" customWidth="1"/>
    <col min="19" max="19" width="39" style="2" customWidth="1"/>
    <col min="20" max="20" width="6.775" style="2" customWidth="1"/>
    <col min="21" max="21" width="15" style="2" customWidth="1"/>
    <col min="22" max="22" width="14.1083333333333" style="2" customWidth="1"/>
    <col min="23" max="23" width="34.1083333333333" style="2" customWidth="1"/>
    <col min="24" max="24" width="45" style="2" customWidth="1"/>
    <col min="25" max="25" width="46.775" style="2" customWidth="1"/>
    <col min="26" max="26" width="15" style="2" customWidth="1"/>
    <col min="27" max="27" width="14.1083333333333" style="2" customWidth="1"/>
    <col min="28" max="28" width="10.775" style="2" customWidth="1"/>
    <col min="29" max="29" width="10.5583333333333" style="2" customWidth="1"/>
    <col min="30" max="16384" width="9" style="2"/>
  </cols>
  <sheetData>
    <row r="1" spans="1:29">
      <c r="A1" s="3" t="s">
        <v>0</v>
      </c>
      <c r="B1" s="3" t="s">
        <v>1</v>
      </c>
      <c r="C1" s="3" t="s">
        <v>2</v>
      </c>
      <c r="D1" s="4" t="s">
        <v>3</v>
      </c>
      <c r="E1" s="3" t="s">
        <v>4</v>
      </c>
      <c r="F1" s="3" t="s">
        <v>5</v>
      </c>
      <c r="G1" s="3" t="s">
        <v>6</v>
      </c>
      <c r="H1" s="3"/>
      <c r="I1" s="3"/>
      <c r="J1" s="3"/>
      <c r="K1" s="3"/>
      <c r="L1" s="3"/>
      <c r="M1" s="3"/>
      <c r="N1" s="3"/>
      <c r="O1" s="3"/>
      <c r="P1" s="3"/>
      <c r="Q1" s="3"/>
      <c r="R1" s="3"/>
      <c r="S1" s="3"/>
      <c r="T1" s="3"/>
      <c r="U1" s="3" t="s">
        <v>7</v>
      </c>
      <c r="V1" s="3" t="s">
        <v>8</v>
      </c>
      <c r="W1" s="3" t="s">
        <v>9</v>
      </c>
      <c r="X1" s="3"/>
      <c r="Y1" s="3"/>
      <c r="Z1" s="3" t="s">
        <v>10</v>
      </c>
      <c r="AA1" s="3" t="s">
        <v>11</v>
      </c>
      <c r="AB1" s="3" t="s">
        <v>12</v>
      </c>
      <c r="AC1" s="3" t="s">
        <v>13</v>
      </c>
    </row>
    <row r="2" spans="1:29">
      <c r="A2" s="3"/>
      <c r="B2" s="3"/>
      <c r="C2" s="3"/>
      <c r="D2" s="5"/>
      <c r="E2" s="3"/>
      <c r="F2" s="3"/>
      <c r="G2" s="3" t="s">
        <v>14</v>
      </c>
      <c r="H2" s="3" t="s">
        <v>15</v>
      </c>
      <c r="I2" s="3" t="s">
        <v>16</v>
      </c>
      <c r="J2" s="3" t="s">
        <v>15</v>
      </c>
      <c r="K2" s="3" t="s">
        <v>17</v>
      </c>
      <c r="L2" s="3" t="s">
        <v>15</v>
      </c>
      <c r="M2" s="3" t="s">
        <v>18</v>
      </c>
      <c r="N2" s="3" t="s">
        <v>15</v>
      </c>
      <c r="O2" s="3" t="s">
        <v>19</v>
      </c>
      <c r="P2" s="3" t="s">
        <v>15</v>
      </c>
      <c r="Q2" s="3" t="s">
        <v>20</v>
      </c>
      <c r="R2" s="3" t="s">
        <v>15</v>
      </c>
      <c r="S2" s="3" t="s">
        <v>21</v>
      </c>
      <c r="T2" s="3" t="s">
        <v>15</v>
      </c>
      <c r="U2" s="3"/>
      <c r="V2" s="3"/>
      <c r="W2" s="3" t="s">
        <v>22</v>
      </c>
      <c r="X2" s="3" t="s">
        <v>23</v>
      </c>
      <c r="Y2" s="3" t="s">
        <v>24</v>
      </c>
      <c r="Z2" s="3"/>
      <c r="AA2" s="3"/>
      <c r="AB2" s="3"/>
      <c r="AC2" s="3"/>
    </row>
    <row r="3" ht="126" spans="1:29">
      <c r="A3" s="6">
        <v>1</v>
      </c>
      <c r="B3" s="7" t="s">
        <v>25</v>
      </c>
      <c r="C3" s="7" t="s">
        <v>26</v>
      </c>
      <c r="D3" s="7" t="str">
        <f>VLOOKUP(C3,[1]Sheet1!$C:$D,2,FALSE)</f>
        <v>交通运输规划与管理</v>
      </c>
      <c r="E3" s="7" t="s">
        <v>27</v>
      </c>
      <c r="F3" s="8" t="s">
        <v>28</v>
      </c>
      <c r="G3" s="9"/>
      <c r="H3" s="9"/>
      <c r="I3" s="9"/>
      <c r="J3" s="9"/>
      <c r="K3" s="9"/>
      <c r="L3" s="9"/>
      <c r="M3" s="9"/>
      <c r="N3" s="9"/>
      <c r="O3" s="7" t="s">
        <v>29</v>
      </c>
      <c r="P3" s="14">
        <v>27</v>
      </c>
      <c r="Q3" s="9"/>
      <c r="R3" s="9"/>
      <c r="S3" s="7" t="s">
        <v>30</v>
      </c>
      <c r="T3" s="14">
        <v>22</v>
      </c>
      <c r="U3" s="9">
        <f>H3+J3+L3+N3+P3+R3+T3</f>
        <v>49</v>
      </c>
      <c r="V3" s="6">
        <f>U3*0.9</f>
        <v>44.1</v>
      </c>
      <c r="W3" s="11"/>
      <c r="X3" s="11"/>
      <c r="Y3" s="11" t="s">
        <v>31</v>
      </c>
      <c r="Z3" s="11">
        <v>10</v>
      </c>
      <c r="AA3" s="6">
        <f>Z3*0.1</f>
        <v>1</v>
      </c>
      <c r="AB3" s="6">
        <f>V3+AA3</f>
        <v>45.1</v>
      </c>
      <c r="AC3" s="34"/>
    </row>
    <row r="4" ht="98" spans="1:29">
      <c r="A4" s="6">
        <v>2</v>
      </c>
      <c r="B4" s="9">
        <v>2020200797</v>
      </c>
      <c r="C4" s="7" t="s">
        <v>32</v>
      </c>
      <c r="D4" s="7" t="str">
        <f>VLOOKUP(C4,[1]Sheet1!$C:$D,2,FALSE)</f>
        <v>交通运输规划与管理</v>
      </c>
      <c r="E4" s="9">
        <v>17760012196</v>
      </c>
      <c r="F4" s="7" t="s">
        <v>33</v>
      </c>
      <c r="G4" s="7" t="s">
        <v>34</v>
      </c>
      <c r="H4" s="9">
        <v>28</v>
      </c>
      <c r="I4" s="9"/>
      <c r="J4" s="9"/>
      <c r="K4" s="9"/>
      <c r="L4" s="9"/>
      <c r="M4" s="7" t="s">
        <v>35</v>
      </c>
      <c r="N4" s="9">
        <v>4</v>
      </c>
      <c r="O4" s="9"/>
      <c r="P4" s="9"/>
      <c r="Q4" s="7" t="s">
        <v>36</v>
      </c>
      <c r="R4" s="9">
        <v>0</v>
      </c>
      <c r="S4" s="9"/>
      <c r="T4" s="9"/>
      <c r="U4" s="9">
        <f t="shared" ref="U4:U67" si="0">H4+J4+L4+N4+P4+R4+T4</f>
        <v>32</v>
      </c>
      <c r="V4" s="6">
        <f t="shared" ref="V4:V67" si="1">U4*0.9</f>
        <v>28.8</v>
      </c>
      <c r="W4" s="9"/>
      <c r="X4" s="7" t="s">
        <v>37</v>
      </c>
      <c r="Y4" s="9"/>
      <c r="Z4" s="9">
        <v>3</v>
      </c>
      <c r="AA4" s="6">
        <f t="shared" ref="AA4:AA67" si="2">Z4*0.1</f>
        <v>0.3</v>
      </c>
      <c r="AB4" s="6">
        <f t="shared" ref="AB4:AB67" si="3">V4+AA4</f>
        <v>29.1</v>
      </c>
      <c r="AC4" s="34"/>
    </row>
    <row r="5" ht="132" spans="1:29">
      <c r="A5" s="6">
        <v>3</v>
      </c>
      <c r="B5" s="6">
        <v>2020200777</v>
      </c>
      <c r="C5" s="10" t="s">
        <v>38</v>
      </c>
      <c r="D5" s="7" t="str">
        <f>VLOOKUP(C5,[1]Sheet1!$C:$D,2,FALSE)</f>
        <v>交通运输规划与管理</v>
      </c>
      <c r="E5" s="6">
        <v>13372528619</v>
      </c>
      <c r="F5" s="10" t="s">
        <v>39</v>
      </c>
      <c r="G5" s="11" t="s">
        <v>40</v>
      </c>
      <c r="H5" s="6">
        <v>105</v>
      </c>
      <c r="I5" s="6"/>
      <c r="J5" s="6"/>
      <c r="K5" s="6"/>
      <c r="L5" s="6"/>
      <c r="M5" s="6"/>
      <c r="N5" s="6"/>
      <c r="O5" s="6"/>
      <c r="P5" s="6"/>
      <c r="Q5" s="6"/>
      <c r="R5" s="6"/>
      <c r="S5" s="6"/>
      <c r="T5" s="6"/>
      <c r="U5" s="9">
        <f t="shared" si="0"/>
        <v>105</v>
      </c>
      <c r="V5" s="6">
        <f t="shared" si="1"/>
        <v>94.5</v>
      </c>
      <c r="W5" s="9" t="s">
        <v>41</v>
      </c>
      <c r="X5" s="6"/>
      <c r="Y5" s="7" t="s">
        <v>42</v>
      </c>
      <c r="Z5" s="6">
        <v>7</v>
      </c>
      <c r="AA5" s="6">
        <f t="shared" si="2"/>
        <v>0.7</v>
      </c>
      <c r="AB5" s="6">
        <f t="shared" si="3"/>
        <v>95.2</v>
      </c>
      <c r="AC5" s="34"/>
    </row>
    <row r="6" ht="28" spans="1:29">
      <c r="A6" s="6">
        <v>4</v>
      </c>
      <c r="B6" s="6">
        <v>2020200790</v>
      </c>
      <c r="C6" s="10" t="s">
        <v>43</v>
      </c>
      <c r="D6" s="7" t="str">
        <f>VLOOKUP(C6,[1]Sheet1!$C:$D,2,FALSE)</f>
        <v>交通运输规划与管理</v>
      </c>
      <c r="E6" s="6">
        <v>15882110809</v>
      </c>
      <c r="F6" s="10" t="s">
        <v>44</v>
      </c>
      <c r="G6" s="6"/>
      <c r="H6" s="6"/>
      <c r="I6" s="6"/>
      <c r="J6" s="6"/>
      <c r="K6" s="6"/>
      <c r="L6" s="6"/>
      <c r="M6" s="6"/>
      <c r="N6" s="6"/>
      <c r="O6" s="6"/>
      <c r="P6" s="6"/>
      <c r="Q6" s="9"/>
      <c r="R6" s="6"/>
      <c r="S6" s="7" t="s">
        <v>45</v>
      </c>
      <c r="T6" s="6">
        <v>10</v>
      </c>
      <c r="U6" s="9">
        <f t="shared" si="0"/>
        <v>10</v>
      </c>
      <c r="V6" s="6">
        <f t="shared" si="1"/>
        <v>9</v>
      </c>
      <c r="W6" s="7" t="s">
        <v>46</v>
      </c>
      <c r="X6" s="6"/>
      <c r="Y6" s="6"/>
      <c r="Z6" s="6">
        <v>1</v>
      </c>
      <c r="AA6" s="6">
        <f t="shared" si="2"/>
        <v>0.1</v>
      </c>
      <c r="AB6" s="6">
        <f t="shared" si="3"/>
        <v>9.1</v>
      </c>
      <c r="AC6" s="34"/>
    </row>
    <row r="7" ht="98" spans="1:29">
      <c r="A7" s="6">
        <v>5</v>
      </c>
      <c r="B7" s="12">
        <v>2020200795</v>
      </c>
      <c r="C7" s="8" t="s">
        <v>47</v>
      </c>
      <c r="D7" s="7" t="str">
        <f>VLOOKUP(C7,[1]Sheet1!$C:$D,2,FALSE)</f>
        <v>交通运输规划与管理</v>
      </c>
      <c r="E7" s="13" t="s">
        <v>48</v>
      </c>
      <c r="F7" s="8" t="s">
        <v>49</v>
      </c>
      <c r="G7" s="7" t="s">
        <v>50</v>
      </c>
      <c r="H7" s="8">
        <v>45</v>
      </c>
      <c r="I7" s="6"/>
      <c r="J7" s="6"/>
      <c r="K7" s="6"/>
      <c r="L7" s="6"/>
      <c r="M7" s="6"/>
      <c r="N7" s="6"/>
      <c r="O7" s="6"/>
      <c r="P7" s="6"/>
      <c r="Q7" s="6"/>
      <c r="R7" s="6"/>
      <c r="S7" s="6"/>
      <c r="T7" s="6"/>
      <c r="U7" s="9">
        <f t="shared" si="0"/>
        <v>45</v>
      </c>
      <c r="V7" s="6">
        <f t="shared" si="1"/>
        <v>40.5</v>
      </c>
      <c r="W7" s="14" t="s">
        <v>51</v>
      </c>
      <c r="X7" s="14" t="s">
        <v>52</v>
      </c>
      <c r="Y7" s="6"/>
      <c r="Z7" s="8">
        <v>6</v>
      </c>
      <c r="AA7" s="6">
        <f t="shared" si="2"/>
        <v>0.6</v>
      </c>
      <c r="AB7" s="6">
        <f t="shared" si="3"/>
        <v>41.1</v>
      </c>
      <c r="AC7" s="34"/>
    </row>
    <row r="8" ht="363" spans="1:29">
      <c r="A8" s="6">
        <v>6</v>
      </c>
      <c r="B8" s="8">
        <v>2020200794</v>
      </c>
      <c r="C8" s="8" t="s">
        <v>53</v>
      </c>
      <c r="D8" s="7" t="str">
        <f>VLOOKUP(C8,[1]Sheet1!$C:$D,2,FALSE)</f>
        <v>交通运输规划与管理</v>
      </c>
      <c r="E8" s="8">
        <v>15528010369</v>
      </c>
      <c r="F8" s="8" t="s">
        <v>54</v>
      </c>
      <c r="G8" s="11" t="s">
        <v>55</v>
      </c>
      <c r="H8" s="14">
        <v>59</v>
      </c>
      <c r="I8" s="14" t="s">
        <v>56</v>
      </c>
      <c r="J8" s="14">
        <v>0</v>
      </c>
      <c r="K8" s="14" t="s">
        <v>56</v>
      </c>
      <c r="L8" s="14">
        <v>0</v>
      </c>
      <c r="M8" s="14" t="s">
        <v>56</v>
      </c>
      <c r="N8" s="14">
        <v>0</v>
      </c>
      <c r="O8" s="14" t="s">
        <v>57</v>
      </c>
      <c r="P8" s="14">
        <v>20</v>
      </c>
      <c r="Q8" s="7" t="s">
        <v>58</v>
      </c>
      <c r="R8" s="14">
        <v>3</v>
      </c>
      <c r="S8" s="14" t="s">
        <v>59</v>
      </c>
      <c r="T8" s="14">
        <v>10</v>
      </c>
      <c r="U8" s="9">
        <f t="shared" si="0"/>
        <v>92</v>
      </c>
      <c r="V8" s="6">
        <f t="shared" si="1"/>
        <v>82.8</v>
      </c>
      <c r="W8" s="7" t="s">
        <v>60</v>
      </c>
      <c r="X8" s="14" t="s">
        <v>56</v>
      </c>
      <c r="Y8" s="14" t="s">
        <v>56</v>
      </c>
      <c r="Z8" s="8">
        <v>10</v>
      </c>
      <c r="AA8" s="6">
        <f t="shared" si="2"/>
        <v>1</v>
      </c>
      <c r="AB8" s="6">
        <f t="shared" si="3"/>
        <v>83.8</v>
      </c>
      <c r="AC8" s="35"/>
    </row>
    <row r="9" ht="49.5" spans="1:29">
      <c r="A9" s="6">
        <v>7</v>
      </c>
      <c r="B9" s="6">
        <v>2020200779</v>
      </c>
      <c r="C9" s="10" t="s">
        <v>61</v>
      </c>
      <c r="D9" s="7" t="str">
        <f>VLOOKUP(C9,[1]Sheet1!$C:$D,2,FALSE)</f>
        <v>交通运输规划与管理</v>
      </c>
      <c r="E9" s="6">
        <v>15868641022</v>
      </c>
      <c r="F9" s="10" t="s">
        <v>62</v>
      </c>
      <c r="G9" s="11" t="s">
        <v>63</v>
      </c>
      <c r="H9" s="6">
        <v>28</v>
      </c>
      <c r="I9" s="10" t="s">
        <v>56</v>
      </c>
      <c r="J9" s="6">
        <v>0</v>
      </c>
      <c r="K9" s="14" t="s">
        <v>56</v>
      </c>
      <c r="L9" s="14">
        <v>0</v>
      </c>
      <c r="M9" s="14" t="s">
        <v>56</v>
      </c>
      <c r="N9" s="14">
        <v>0</v>
      </c>
      <c r="O9" s="14" t="s">
        <v>56</v>
      </c>
      <c r="P9" s="14">
        <v>0</v>
      </c>
      <c r="Q9" s="14" t="s">
        <v>56</v>
      </c>
      <c r="R9" s="14">
        <v>0</v>
      </c>
      <c r="S9" s="10" t="s">
        <v>64</v>
      </c>
      <c r="T9" s="6">
        <v>10</v>
      </c>
      <c r="U9" s="9">
        <f t="shared" si="0"/>
        <v>38</v>
      </c>
      <c r="V9" s="6">
        <f t="shared" si="1"/>
        <v>34.2</v>
      </c>
      <c r="W9" s="7" t="s">
        <v>65</v>
      </c>
      <c r="X9" s="10" t="s">
        <v>56</v>
      </c>
      <c r="Y9" s="10" t="s">
        <v>56</v>
      </c>
      <c r="Z9" s="6">
        <v>1</v>
      </c>
      <c r="AA9" s="6">
        <f t="shared" si="2"/>
        <v>0.1</v>
      </c>
      <c r="AB9" s="6">
        <f t="shared" si="3"/>
        <v>34.3</v>
      </c>
      <c r="AC9" s="34"/>
    </row>
    <row r="10" ht="66" spans="1:29">
      <c r="A10" s="6">
        <v>8</v>
      </c>
      <c r="B10" s="6">
        <v>2020200802</v>
      </c>
      <c r="C10" s="15" t="s">
        <v>66</v>
      </c>
      <c r="D10" s="7" t="str">
        <f>VLOOKUP(C10,[1]Sheet1!$C:$D,2,FALSE)</f>
        <v>交通运输规划与管理</v>
      </c>
      <c r="E10" s="6">
        <v>18291882936</v>
      </c>
      <c r="F10" s="15" t="s">
        <v>67</v>
      </c>
      <c r="G10" s="11" t="s">
        <v>68</v>
      </c>
      <c r="H10" s="6">
        <v>10</v>
      </c>
      <c r="I10" s="6"/>
      <c r="J10" s="6"/>
      <c r="K10" s="6"/>
      <c r="L10" s="6"/>
      <c r="M10" s="6"/>
      <c r="N10" s="6"/>
      <c r="O10" s="6"/>
      <c r="P10" s="6"/>
      <c r="Q10" s="6"/>
      <c r="R10" s="6"/>
      <c r="S10" s="6"/>
      <c r="T10" s="6"/>
      <c r="U10" s="9">
        <f t="shared" si="0"/>
        <v>10</v>
      </c>
      <c r="V10" s="6">
        <f t="shared" si="1"/>
        <v>9</v>
      </c>
      <c r="W10" s="6"/>
      <c r="X10" s="6"/>
      <c r="Y10" s="6"/>
      <c r="Z10" s="6"/>
      <c r="AA10" s="6">
        <f t="shared" si="2"/>
        <v>0</v>
      </c>
      <c r="AB10" s="6">
        <f t="shared" si="3"/>
        <v>9</v>
      </c>
      <c r="AC10" s="34"/>
    </row>
    <row r="11" ht="280.5" spans="1:29">
      <c r="A11" s="6">
        <v>9</v>
      </c>
      <c r="B11" s="6">
        <v>2020200766</v>
      </c>
      <c r="C11" s="10" t="s">
        <v>69</v>
      </c>
      <c r="D11" s="7" t="str">
        <f>VLOOKUP(C11,[1]Sheet1!$C:$D,2,FALSE)</f>
        <v>交通运输规划与管理</v>
      </c>
      <c r="E11" s="6">
        <v>14726501168</v>
      </c>
      <c r="F11" s="10" t="s">
        <v>69</v>
      </c>
      <c r="G11" s="11" t="s">
        <v>70</v>
      </c>
      <c r="H11" s="6">
        <v>49.25</v>
      </c>
      <c r="I11" s="10" t="s">
        <v>56</v>
      </c>
      <c r="J11" s="6">
        <v>0</v>
      </c>
      <c r="K11" s="10" t="s">
        <v>56</v>
      </c>
      <c r="L11" s="6">
        <v>0</v>
      </c>
      <c r="M11" s="10" t="s">
        <v>56</v>
      </c>
      <c r="N11" s="6">
        <v>0</v>
      </c>
      <c r="O11" s="10" t="s">
        <v>56</v>
      </c>
      <c r="P11" s="6">
        <v>0</v>
      </c>
      <c r="Q11" s="7" t="s">
        <v>71</v>
      </c>
      <c r="R11" s="6">
        <v>9</v>
      </c>
      <c r="S11" s="7" t="s">
        <v>72</v>
      </c>
      <c r="T11" s="6">
        <v>11</v>
      </c>
      <c r="U11" s="9">
        <f t="shared" si="0"/>
        <v>69.25</v>
      </c>
      <c r="V11" s="6">
        <f t="shared" si="1"/>
        <v>62.325</v>
      </c>
      <c r="W11" s="6"/>
      <c r="X11" s="6"/>
      <c r="Y11" s="6"/>
      <c r="Z11" s="6"/>
      <c r="AA11" s="6">
        <f t="shared" si="2"/>
        <v>0</v>
      </c>
      <c r="AB11" s="6">
        <f t="shared" si="3"/>
        <v>62.325</v>
      </c>
      <c r="AC11" s="36"/>
    </row>
    <row r="12" ht="154" spans="1:29">
      <c r="A12" s="6">
        <v>10</v>
      </c>
      <c r="B12" s="6">
        <v>2020200793</v>
      </c>
      <c r="C12" s="10" t="s">
        <v>73</v>
      </c>
      <c r="D12" s="7" t="str">
        <f>VLOOKUP(C12,[1]Sheet1!$C:$D,2,FALSE)</f>
        <v>交通运输规划与管理</v>
      </c>
      <c r="E12" s="6">
        <v>17780617141</v>
      </c>
      <c r="F12" s="10" t="s">
        <v>62</v>
      </c>
      <c r="G12" s="7" t="s">
        <v>74</v>
      </c>
      <c r="H12" s="6">
        <v>36</v>
      </c>
      <c r="I12" s="6"/>
      <c r="J12" s="6"/>
      <c r="K12" s="6"/>
      <c r="L12" s="6"/>
      <c r="M12" s="6"/>
      <c r="N12" s="6"/>
      <c r="O12" s="6"/>
      <c r="P12" s="6"/>
      <c r="Q12" s="6"/>
      <c r="R12" s="6"/>
      <c r="S12" s="7" t="s">
        <v>75</v>
      </c>
      <c r="T12" s="6">
        <v>5</v>
      </c>
      <c r="U12" s="9">
        <f t="shared" si="0"/>
        <v>41</v>
      </c>
      <c r="V12" s="6">
        <f t="shared" si="1"/>
        <v>36.9</v>
      </c>
      <c r="W12" s="6"/>
      <c r="X12" s="7" t="s">
        <v>76</v>
      </c>
      <c r="Y12" s="6"/>
      <c r="Z12" s="6">
        <v>3</v>
      </c>
      <c r="AA12" s="6">
        <f t="shared" si="2"/>
        <v>0.3</v>
      </c>
      <c r="AB12" s="6">
        <f t="shared" si="3"/>
        <v>37.2</v>
      </c>
      <c r="AC12" s="34"/>
    </row>
    <row r="13" ht="98" spans="1:29">
      <c r="A13" s="6">
        <v>11</v>
      </c>
      <c r="B13" s="6">
        <v>2020200792</v>
      </c>
      <c r="C13" s="10" t="s">
        <v>77</v>
      </c>
      <c r="D13" s="7" t="str">
        <f>VLOOKUP(C13,[1]Sheet1!$C:$D,2,FALSE)</f>
        <v>交通运输规划与管理</v>
      </c>
      <c r="E13" s="6">
        <v>13618033126</v>
      </c>
      <c r="F13" s="10" t="s">
        <v>78</v>
      </c>
      <c r="G13" s="7" t="s">
        <v>79</v>
      </c>
      <c r="H13" s="6">
        <v>10.5</v>
      </c>
      <c r="I13" s="6"/>
      <c r="J13" s="6"/>
      <c r="K13" s="6"/>
      <c r="L13" s="6"/>
      <c r="M13" s="6"/>
      <c r="N13" s="6"/>
      <c r="O13" s="6"/>
      <c r="P13" s="6"/>
      <c r="Q13" s="6"/>
      <c r="R13" s="6"/>
      <c r="S13" s="7" t="s">
        <v>80</v>
      </c>
      <c r="T13" s="6">
        <v>15</v>
      </c>
      <c r="U13" s="9">
        <f t="shared" si="0"/>
        <v>25.5</v>
      </c>
      <c r="V13" s="6">
        <f t="shared" si="1"/>
        <v>22.95</v>
      </c>
      <c r="W13" s="6"/>
      <c r="X13" s="6"/>
      <c r="Y13" s="6"/>
      <c r="Z13" s="6"/>
      <c r="AA13" s="6">
        <f t="shared" si="2"/>
        <v>0</v>
      </c>
      <c r="AB13" s="6">
        <f t="shared" si="3"/>
        <v>22.95</v>
      </c>
      <c r="AC13" s="34"/>
    </row>
    <row r="14" ht="116" spans="1:29">
      <c r="A14" s="6">
        <v>12</v>
      </c>
      <c r="B14" s="16">
        <v>2020200801</v>
      </c>
      <c r="C14" s="17" t="s">
        <v>81</v>
      </c>
      <c r="D14" s="7" t="str">
        <f>VLOOKUP(C14,[1]Sheet1!$C:$D,2,FALSE)</f>
        <v>交通运输规划与管理</v>
      </c>
      <c r="E14" s="16">
        <v>15223054863</v>
      </c>
      <c r="F14" s="17" t="s">
        <v>78</v>
      </c>
      <c r="G14" s="18"/>
      <c r="H14" s="18"/>
      <c r="I14" s="18"/>
      <c r="J14" s="18"/>
      <c r="K14" s="18"/>
      <c r="L14" s="18"/>
      <c r="M14" s="18"/>
      <c r="N14" s="18"/>
      <c r="O14" s="19" t="s">
        <v>82</v>
      </c>
      <c r="P14" s="16">
        <v>20</v>
      </c>
      <c r="Q14" s="18"/>
      <c r="R14" s="18"/>
      <c r="S14" s="19" t="s">
        <v>83</v>
      </c>
      <c r="T14" s="16">
        <v>40</v>
      </c>
      <c r="U14" s="9">
        <f t="shared" si="0"/>
        <v>60</v>
      </c>
      <c r="V14" s="6">
        <f t="shared" si="1"/>
        <v>54</v>
      </c>
      <c r="W14" s="19" t="s">
        <v>84</v>
      </c>
      <c r="X14" s="19" t="s">
        <v>85</v>
      </c>
      <c r="Y14" s="18"/>
      <c r="Z14" s="16">
        <v>10</v>
      </c>
      <c r="AA14" s="6">
        <f t="shared" si="2"/>
        <v>1</v>
      </c>
      <c r="AB14" s="6">
        <f t="shared" si="3"/>
        <v>55</v>
      </c>
      <c r="AC14" s="34"/>
    </row>
    <row r="15" ht="42" spans="1:29">
      <c r="A15" s="6">
        <v>13</v>
      </c>
      <c r="B15" s="16">
        <v>2020200739</v>
      </c>
      <c r="C15" s="17" t="s">
        <v>86</v>
      </c>
      <c r="D15" s="7" t="str">
        <f>VLOOKUP(C15,[1]Sheet1!$C:$D,2,FALSE)</f>
        <v>交通运输规划与管理</v>
      </c>
      <c r="E15" s="16">
        <v>17302255682</v>
      </c>
      <c r="F15" s="17" t="s">
        <v>87</v>
      </c>
      <c r="G15" s="7" t="s">
        <v>88</v>
      </c>
      <c r="H15" s="16">
        <v>0.25</v>
      </c>
      <c r="I15" s="18"/>
      <c r="J15" s="18"/>
      <c r="K15" s="18"/>
      <c r="L15" s="18"/>
      <c r="M15" s="18"/>
      <c r="N15" s="18"/>
      <c r="O15" s="18"/>
      <c r="P15" s="18"/>
      <c r="Q15" s="18"/>
      <c r="R15" s="18"/>
      <c r="S15" s="19" t="s">
        <v>89</v>
      </c>
      <c r="T15" s="16">
        <v>4</v>
      </c>
      <c r="U15" s="9">
        <f t="shared" si="0"/>
        <v>4.25</v>
      </c>
      <c r="V15" s="6">
        <f t="shared" si="1"/>
        <v>3.825</v>
      </c>
      <c r="W15" s="14"/>
      <c r="X15" s="14"/>
      <c r="Y15" s="19" t="s">
        <v>90</v>
      </c>
      <c r="Z15" s="16">
        <v>6</v>
      </c>
      <c r="AA15" s="6">
        <f t="shared" si="2"/>
        <v>0.6</v>
      </c>
      <c r="AB15" s="6">
        <f t="shared" si="3"/>
        <v>4.425</v>
      </c>
      <c r="AC15" s="34"/>
    </row>
    <row r="16" ht="28" spans="1:29">
      <c r="A16" s="6">
        <v>14</v>
      </c>
      <c r="B16" s="16">
        <v>2020200791</v>
      </c>
      <c r="C16" s="17" t="s">
        <v>91</v>
      </c>
      <c r="D16" s="7" t="str">
        <f>VLOOKUP(C16,[1]Sheet1!$C:$D,2,FALSE)</f>
        <v>交通运输规划与管理</v>
      </c>
      <c r="E16" s="16">
        <v>15884503583</v>
      </c>
      <c r="F16" s="17" t="s">
        <v>78</v>
      </c>
      <c r="G16" s="19"/>
      <c r="H16" s="16"/>
      <c r="I16" s="18"/>
      <c r="J16" s="18"/>
      <c r="K16" s="18"/>
      <c r="L16" s="18"/>
      <c r="M16" s="17"/>
      <c r="N16" s="16"/>
      <c r="O16" s="18"/>
      <c r="P16" s="18"/>
      <c r="Q16" s="17"/>
      <c r="R16" s="16"/>
      <c r="S16" s="7" t="s">
        <v>92</v>
      </c>
      <c r="T16" s="16">
        <v>15</v>
      </c>
      <c r="U16" s="9">
        <f t="shared" si="0"/>
        <v>15</v>
      </c>
      <c r="V16" s="6">
        <f t="shared" si="1"/>
        <v>13.5</v>
      </c>
      <c r="W16" s="14"/>
      <c r="X16" s="14"/>
      <c r="Y16" s="18"/>
      <c r="Z16" s="16"/>
      <c r="AA16" s="6">
        <f t="shared" si="2"/>
        <v>0</v>
      </c>
      <c r="AB16" s="6">
        <f t="shared" si="3"/>
        <v>13.5</v>
      </c>
      <c r="AC16" s="34"/>
    </row>
    <row r="17" ht="28" spans="1:29">
      <c r="A17" s="6">
        <v>15</v>
      </c>
      <c r="B17" s="20">
        <v>2020200769</v>
      </c>
      <c r="C17" s="20" t="s">
        <v>93</v>
      </c>
      <c r="D17" s="7" t="str">
        <f>VLOOKUP(C17,[1]Sheet1!$C:$D,2,FALSE)</f>
        <v>交通运输规划与管理</v>
      </c>
      <c r="E17" s="20">
        <v>18982415716</v>
      </c>
      <c r="F17" s="20" t="s">
        <v>49</v>
      </c>
      <c r="G17" s="20"/>
      <c r="H17" s="20"/>
      <c r="I17" s="30"/>
      <c r="J17" s="20"/>
      <c r="K17" s="20"/>
      <c r="L17" s="20"/>
      <c r="M17" s="20"/>
      <c r="N17" s="20"/>
      <c r="O17" s="20"/>
      <c r="P17" s="20"/>
      <c r="Q17" s="20"/>
      <c r="R17" s="20"/>
      <c r="S17" s="30" t="s">
        <v>94</v>
      </c>
      <c r="T17" s="20">
        <v>7</v>
      </c>
      <c r="U17" s="9">
        <f t="shared" si="0"/>
        <v>7</v>
      </c>
      <c r="V17" s="6">
        <f t="shared" si="1"/>
        <v>6.3</v>
      </c>
      <c r="W17" s="30" t="s">
        <v>95</v>
      </c>
      <c r="X17" s="32" t="s">
        <v>96</v>
      </c>
      <c r="Y17" s="30" t="s">
        <v>97</v>
      </c>
      <c r="Z17" s="20">
        <v>9</v>
      </c>
      <c r="AA17" s="6">
        <f t="shared" si="2"/>
        <v>0.9</v>
      </c>
      <c r="AB17" s="6">
        <f t="shared" si="3"/>
        <v>7.2</v>
      </c>
      <c r="AC17" s="34"/>
    </row>
    <row r="18" ht="56" spans="1:29">
      <c r="A18" s="6">
        <v>16</v>
      </c>
      <c r="B18" s="21">
        <v>2020200755</v>
      </c>
      <c r="C18" s="21" t="s">
        <v>98</v>
      </c>
      <c r="D18" s="7" t="str">
        <f>VLOOKUP(C18,[1]Sheet1!$C:$D,2,FALSE)</f>
        <v>交通运输规划与管理</v>
      </c>
      <c r="E18" s="21">
        <v>18847140178</v>
      </c>
      <c r="F18" s="21" t="s">
        <v>99</v>
      </c>
      <c r="G18" s="21"/>
      <c r="H18" s="21"/>
      <c r="I18" s="21"/>
      <c r="J18" s="21"/>
      <c r="K18" s="21"/>
      <c r="L18" s="21"/>
      <c r="M18" s="21"/>
      <c r="N18" s="21"/>
      <c r="O18" s="21"/>
      <c r="P18" s="21"/>
      <c r="Q18" s="21"/>
      <c r="R18" s="21"/>
      <c r="S18" s="30" t="s">
        <v>100</v>
      </c>
      <c r="T18" s="21">
        <v>5</v>
      </c>
      <c r="U18" s="9">
        <f t="shared" si="0"/>
        <v>5</v>
      </c>
      <c r="V18" s="6">
        <f t="shared" si="1"/>
        <v>4.5</v>
      </c>
      <c r="W18" s="30" t="s">
        <v>101</v>
      </c>
      <c r="X18" s="30" t="s">
        <v>102</v>
      </c>
      <c r="Y18" s="30" t="s">
        <v>103</v>
      </c>
      <c r="Z18" s="21">
        <v>10</v>
      </c>
      <c r="AA18" s="6">
        <f t="shared" si="2"/>
        <v>1</v>
      </c>
      <c r="AB18" s="6">
        <f t="shared" si="3"/>
        <v>5.5</v>
      </c>
      <c r="AC18" s="34"/>
    </row>
    <row r="19" ht="42" spans="1:29">
      <c r="A19" s="6">
        <v>17</v>
      </c>
      <c r="B19" s="6">
        <v>2020200805</v>
      </c>
      <c r="C19" s="10" t="s">
        <v>104</v>
      </c>
      <c r="D19" s="7" t="str">
        <f>VLOOKUP(C19,[1]Sheet1!$C:$D,2,FALSE)</f>
        <v>物流工程</v>
      </c>
      <c r="E19" s="6">
        <v>15520721510</v>
      </c>
      <c r="F19" s="10" t="s">
        <v>105</v>
      </c>
      <c r="G19" s="6"/>
      <c r="H19" s="6"/>
      <c r="I19" s="6"/>
      <c r="J19" s="6"/>
      <c r="K19" s="6"/>
      <c r="L19" s="6"/>
      <c r="M19" s="6"/>
      <c r="N19" s="6"/>
      <c r="O19" s="6"/>
      <c r="P19" s="6"/>
      <c r="Q19" s="6"/>
      <c r="R19" s="6"/>
      <c r="S19" s="7" t="s">
        <v>106</v>
      </c>
      <c r="T19" s="6">
        <v>22</v>
      </c>
      <c r="U19" s="9">
        <f t="shared" si="0"/>
        <v>22</v>
      </c>
      <c r="V19" s="6">
        <f t="shared" si="1"/>
        <v>19.8</v>
      </c>
      <c r="W19" s="6"/>
      <c r="X19" s="10"/>
      <c r="Y19" s="7" t="s">
        <v>107</v>
      </c>
      <c r="Z19" s="6">
        <v>10</v>
      </c>
      <c r="AA19" s="6">
        <f t="shared" si="2"/>
        <v>1</v>
      </c>
      <c r="AB19" s="6">
        <f t="shared" si="3"/>
        <v>20.8</v>
      </c>
      <c r="AC19" s="34"/>
    </row>
    <row r="20" ht="70" spans="1:29">
      <c r="A20" s="6">
        <v>18</v>
      </c>
      <c r="B20" s="22">
        <v>2020200816</v>
      </c>
      <c r="C20" s="23" t="s">
        <v>108</v>
      </c>
      <c r="D20" s="7" t="str">
        <f>VLOOKUP(C20,[1]Sheet1!$C:$D,2,FALSE)</f>
        <v>物流工程</v>
      </c>
      <c r="E20" s="22">
        <v>18227192808</v>
      </c>
      <c r="F20" s="23" t="s">
        <v>109</v>
      </c>
      <c r="G20" s="7" t="s">
        <v>110</v>
      </c>
      <c r="H20" s="22">
        <v>12</v>
      </c>
      <c r="I20" s="18"/>
      <c r="J20" s="18"/>
      <c r="K20" s="18"/>
      <c r="L20" s="18"/>
      <c r="M20" s="18"/>
      <c r="N20" s="18"/>
      <c r="O20" s="18"/>
      <c r="P20" s="18"/>
      <c r="Q20" s="18"/>
      <c r="R20" s="18"/>
      <c r="S20" s="18"/>
      <c r="T20" s="18"/>
      <c r="U20" s="9">
        <f t="shared" si="0"/>
        <v>12</v>
      </c>
      <c r="V20" s="6">
        <f t="shared" si="1"/>
        <v>10.8</v>
      </c>
      <c r="W20" s="18"/>
      <c r="X20" s="18"/>
      <c r="Y20" s="18"/>
      <c r="Z20" s="18"/>
      <c r="AA20" s="6">
        <f t="shared" si="2"/>
        <v>0</v>
      </c>
      <c r="AB20" s="6">
        <f t="shared" si="3"/>
        <v>10.8</v>
      </c>
      <c r="AC20" s="34"/>
    </row>
    <row r="21" ht="126" spans="1:29">
      <c r="A21" s="6">
        <v>19</v>
      </c>
      <c r="B21" s="6">
        <v>2020200830</v>
      </c>
      <c r="C21" s="10" t="s">
        <v>111</v>
      </c>
      <c r="D21" s="7" t="str">
        <f>VLOOKUP(C21,[1]Sheet1!$C:$D,2,FALSE)</f>
        <v>交通工程</v>
      </c>
      <c r="E21" s="6">
        <v>18980011095</v>
      </c>
      <c r="F21" s="10" t="s">
        <v>112</v>
      </c>
      <c r="G21" s="11"/>
      <c r="H21" s="6"/>
      <c r="I21" s="6"/>
      <c r="J21" s="6"/>
      <c r="K21" s="6"/>
      <c r="L21" s="6"/>
      <c r="M21" s="6"/>
      <c r="N21" s="6"/>
      <c r="O21" s="6"/>
      <c r="P21" s="6"/>
      <c r="Q21" s="7" t="s">
        <v>113</v>
      </c>
      <c r="R21" s="6">
        <v>9</v>
      </c>
      <c r="S21" s="7" t="s">
        <v>114</v>
      </c>
      <c r="T21" s="6">
        <v>5</v>
      </c>
      <c r="U21" s="9">
        <f t="shared" si="0"/>
        <v>14</v>
      </c>
      <c r="V21" s="6">
        <f t="shared" si="1"/>
        <v>12.6</v>
      </c>
      <c r="W21" s="7" t="s">
        <v>115</v>
      </c>
      <c r="X21" s="6"/>
      <c r="Y21" s="6"/>
      <c r="Z21" s="6">
        <v>1</v>
      </c>
      <c r="AA21" s="6">
        <f t="shared" si="2"/>
        <v>0.1</v>
      </c>
      <c r="AB21" s="6">
        <f t="shared" si="3"/>
        <v>12.7</v>
      </c>
      <c r="AC21" s="34"/>
    </row>
    <row r="22" ht="84" spans="1:29">
      <c r="A22" s="6">
        <v>20</v>
      </c>
      <c r="B22" s="16">
        <v>2020200829</v>
      </c>
      <c r="C22" s="17" t="s">
        <v>116</v>
      </c>
      <c r="D22" s="7" t="str">
        <f>VLOOKUP(C22,[1]Sheet1!$C:$D,2,FALSE)</f>
        <v>交通工程</v>
      </c>
      <c r="E22" s="16">
        <v>18379646722</v>
      </c>
      <c r="F22" s="17" t="s">
        <v>112</v>
      </c>
      <c r="G22" s="7" t="s">
        <v>117</v>
      </c>
      <c r="H22" s="16">
        <v>40</v>
      </c>
      <c r="I22" s="18"/>
      <c r="J22" s="18"/>
      <c r="K22" s="18"/>
      <c r="L22" s="18"/>
      <c r="M22" s="18"/>
      <c r="N22" s="18"/>
      <c r="O22" s="18"/>
      <c r="P22" s="18"/>
      <c r="Q22" s="7" t="s">
        <v>118</v>
      </c>
      <c r="R22" s="16">
        <v>9</v>
      </c>
      <c r="S22" s="19" t="s">
        <v>119</v>
      </c>
      <c r="T22" s="16">
        <v>10</v>
      </c>
      <c r="U22" s="9">
        <f t="shared" si="0"/>
        <v>59</v>
      </c>
      <c r="V22" s="6">
        <f t="shared" si="1"/>
        <v>53.1</v>
      </c>
      <c r="W22" s="14" t="s">
        <v>120</v>
      </c>
      <c r="X22" s="7" t="s">
        <v>37</v>
      </c>
      <c r="Y22" s="18"/>
      <c r="Z22" s="16">
        <v>5</v>
      </c>
      <c r="AA22" s="6">
        <f t="shared" si="2"/>
        <v>0.5</v>
      </c>
      <c r="AB22" s="6">
        <f t="shared" si="3"/>
        <v>53.6</v>
      </c>
      <c r="AC22" s="34"/>
    </row>
    <row r="23" ht="29" spans="1:29">
      <c r="A23" s="6">
        <v>21</v>
      </c>
      <c r="B23" s="19">
        <v>2020200823</v>
      </c>
      <c r="C23" s="17" t="s">
        <v>121</v>
      </c>
      <c r="D23" s="7" t="str">
        <f>VLOOKUP(C23,[1]Sheet1!$C:$D,2,FALSE)</f>
        <v>交通工程</v>
      </c>
      <c r="E23" s="17">
        <v>18382001032</v>
      </c>
      <c r="F23" s="17" t="s">
        <v>54</v>
      </c>
      <c r="G23" s="17"/>
      <c r="H23" s="17"/>
      <c r="I23" s="17"/>
      <c r="J23" s="17"/>
      <c r="K23" s="17"/>
      <c r="L23" s="17"/>
      <c r="M23" s="17"/>
      <c r="N23" s="17"/>
      <c r="O23" s="17"/>
      <c r="P23" s="17"/>
      <c r="Q23" s="17"/>
      <c r="R23" s="17"/>
      <c r="S23" s="19" t="s">
        <v>122</v>
      </c>
      <c r="T23" s="16">
        <v>10</v>
      </c>
      <c r="U23" s="9">
        <f t="shared" si="0"/>
        <v>10</v>
      </c>
      <c r="V23" s="6">
        <f t="shared" si="1"/>
        <v>9</v>
      </c>
      <c r="W23" s="7" t="s">
        <v>123</v>
      </c>
      <c r="X23" s="17"/>
      <c r="Y23" s="17"/>
      <c r="Z23" s="17">
        <v>1</v>
      </c>
      <c r="AA23" s="6">
        <f t="shared" si="2"/>
        <v>0.1</v>
      </c>
      <c r="AB23" s="6">
        <f t="shared" si="3"/>
        <v>9.1</v>
      </c>
      <c r="AC23" s="34"/>
    </row>
    <row r="24" ht="82.5" spans="1:29">
      <c r="A24" s="6">
        <v>22</v>
      </c>
      <c r="B24" s="19">
        <v>2020200822</v>
      </c>
      <c r="C24" s="17" t="s">
        <v>124</v>
      </c>
      <c r="D24" s="7" t="str">
        <f>VLOOKUP(C24,[1]Sheet1!$C:$D,2,FALSE)</f>
        <v>交通工程</v>
      </c>
      <c r="E24" s="17">
        <v>13230436097</v>
      </c>
      <c r="F24" s="17" t="s">
        <v>125</v>
      </c>
      <c r="G24" s="17"/>
      <c r="H24" s="17"/>
      <c r="I24" s="17"/>
      <c r="J24" s="17"/>
      <c r="K24" s="17"/>
      <c r="L24" s="17"/>
      <c r="M24" s="17"/>
      <c r="N24" s="17"/>
      <c r="O24" s="17"/>
      <c r="P24" s="17"/>
      <c r="Q24" s="11" t="s">
        <v>126</v>
      </c>
      <c r="R24" s="17">
        <v>18</v>
      </c>
      <c r="S24" s="14" t="s">
        <v>127</v>
      </c>
      <c r="T24" s="17">
        <v>4</v>
      </c>
      <c r="U24" s="9">
        <f t="shared" si="0"/>
        <v>22</v>
      </c>
      <c r="V24" s="6">
        <f t="shared" si="1"/>
        <v>19.8</v>
      </c>
      <c r="W24" s="14" t="s">
        <v>128</v>
      </c>
      <c r="X24" s="14" t="s">
        <v>129</v>
      </c>
      <c r="Y24" s="14" t="s">
        <v>130</v>
      </c>
      <c r="Z24" s="17">
        <v>5</v>
      </c>
      <c r="AA24" s="6">
        <f t="shared" si="2"/>
        <v>0.5</v>
      </c>
      <c r="AB24" s="6">
        <f t="shared" si="3"/>
        <v>20.3</v>
      </c>
      <c r="AC24" s="34"/>
    </row>
    <row r="25" ht="42" spans="1:29">
      <c r="A25" s="6">
        <v>23</v>
      </c>
      <c r="B25" s="24">
        <v>2020200778</v>
      </c>
      <c r="C25" s="24" t="s">
        <v>131</v>
      </c>
      <c r="D25" s="7" t="str">
        <f>VLOOKUP(C25,[1]Sheet1!$C:$D,2,FALSE)</f>
        <v>交通运输规划与管理</v>
      </c>
      <c r="E25" s="24">
        <v>15267323133</v>
      </c>
      <c r="F25" s="24" t="s">
        <v>132</v>
      </c>
      <c r="G25" s="24"/>
      <c r="H25" s="24">
        <v>0</v>
      </c>
      <c r="I25" s="24"/>
      <c r="J25" s="24">
        <v>0</v>
      </c>
      <c r="K25" s="24"/>
      <c r="L25" s="24">
        <v>0</v>
      </c>
      <c r="M25" s="24"/>
      <c r="N25" s="24">
        <v>0</v>
      </c>
      <c r="O25" s="24"/>
      <c r="P25" s="24">
        <v>0</v>
      </c>
      <c r="Q25" s="24"/>
      <c r="R25" s="24">
        <v>0</v>
      </c>
      <c r="S25" s="24"/>
      <c r="T25" s="24">
        <v>0</v>
      </c>
      <c r="U25" s="9">
        <f t="shared" si="0"/>
        <v>0</v>
      </c>
      <c r="V25" s="6">
        <f t="shared" si="1"/>
        <v>0</v>
      </c>
      <c r="W25" s="24" t="s">
        <v>133</v>
      </c>
      <c r="X25" s="24" t="s">
        <v>134</v>
      </c>
      <c r="Y25" s="24"/>
      <c r="Z25" s="24">
        <v>9</v>
      </c>
      <c r="AA25" s="6">
        <f t="shared" si="2"/>
        <v>0.9</v>
      </c>
      <c r="AB25" s="6">
        <f t="shared" si="3"/>
        <v>0.9</v>
      </c>
      <c r="AC25" s="34"/>
    </row>
    <row r="26" ht="84" spans="1:29">
      <c r="A26" s="6">
        <v>24</v>
      </c>
      <c r="B26" s="24">
        <v>2020200819</v>
      </c>
      <c r="C26" s="24" t="s">
        <v>135</v>
      </c>
      <c r="D26" s="7" t="str">
        <f>VLOOKUP(C26,[1]Sheet1!$C:$D,2,FALSE)</f>
        <v>物流工程</v>
      </c>
      <c r="E26" s="24">
        <v>18382047921</v>
      </c>
      <c r="F26" s="24" t="s">
        <v>136</v>
      </c>
      <c r="G26" s="24" t="s">
        <v>137</v>
      </c>
      <c r="H26" s="24">
        <v>55</v>
      </c>
      <c r="I26" s="24"/>
      <c r="J26" s="24">
        <v>0</v>
      </c>
      <c r="K26" s="24"/>
      <c r="L26" s="24">
        <v>0</v>
      </c>
      <c r="M26" s="24"/>
      <c r="N26" s="24">
        <v>0</v>
      </c>
      <c r="O26" s="24"/>
      <c r="P26" s="24">
        <v>0</v>
      </c>
      <c r="Q26" s="24"/>
      <c r="R26" s="24">
        <v>0</v>
      </c>
      <c r="S26" s="24" t="s">
        <v>138</v>
      </c>
      <c r="T26" s="24">
        <v>15</v>
      </c>
      <c r="U26" s="9">
        <f t="shared" si="0"/>
        <v>70</v>
      </c>
      <c r="V26" s="6">
        <f t="shared" si="1"/>
        <v>63</v>
      </c>
      <c r="W26" s="24" t="s">
        <v>139</v>
      </c>
      <c r="X26" s="24" t="s">
        <v>140</v>
      </c>
      <c r="Y26" s="24" t="s">
        <v>141</v>
      </c>
      <c r="Z26" s="24">
        <v>8</v>
      </c>
      <c r="AA26" s="6">
        <f t="shared" si="2"/>
        <v>0.8</v>
      </c>
      <c r="AB26" s="6">
        <f t="shared" si="3"/>
        <v>63.8</v>
      </c>
      <c r="AC26" s="34"/>
    </row>
    <row r="27" ht="70" spans="1:29">
      <c r="A27" s="6">
        <v>25</v>
      </c>
      <c r="B27" s="24">
        <v>2020200818</v>
      </c>
      <c r="C27" s="24" t="s">
        <v>142</v>
      </c>
      <c r="D27" s="7" t="str">
        <f>VLOOKUP(C27,[1]Sheet1!$C:$D,2,FALSE)</f>
        <v>物流工程</v>
      </c>
      <c r="E27" s="24">
        <v>15528120767</v>
      </c>
      <c r="F27" s="24" t="s">
        <v>143</v>
      </c>
      <c r="G27" s="24" t="s">
        <v>144</v>
      </c>
      <c r="H27" s="24">
        <v>40</v>
      </c>
      <c r="I27" s="24"/>
      <c r="J27" s="24"/>
      <c r="K27" s="24"/>
      <c r="L27" s="24"/>
      <c r="M27" s="24"/>
      <c r="N27" s="24"/>
      <c r="O27" s="24"/>
      <c r="P27" s="24"/>
      <c r="Q27" s="24" t="s">
        <v>145</v>
      </c>
      <c r="R27" s="24">
        <v>18</v>
      </c>
      <c r="S27" s="24"/>
      <c r="T27" s="24"/>
      <c r="U27" s="9">
        <f t="shared" si="0"/>
        <v>58</v>
      </c>
      <c r="V27" s="6">
        <f t="shared" si="1"/>
        <v>52.2</v>
      </c>
      <c r="W27" s="24" t="s">
        <v>146</v>
      </c>
      <c r="X27" s="24"/>
      <c r="Y27" s="24"/>
      <c r="Z27" s="24">
        <v>2</v>
      </c>
      <c r="AA27" s="6">
        <f t="shared" si="2"/>
        <v>0.2</v>
      </c>
      <c r="AB27" s="6">
        <f t="shared" si="3"/>
        <v>52.4</v>
      </c>
      <c r="AC27" s="34"/>
    </row>
    <row r="28" ht="98" spans="1:29">
      <c r="A28" s="6">
        <v>26</v>
      </c>
      <c r="B28" s="24">
        <v>2020200803</v>
      </c>
      <c r="C28" s="24" t="s">
        <v>147</v>
      </c>
      <c r="D28" s="7" t="str">
        <f>VLOOKUP(C28,[1]Sheet1!$C:$D,2,FALSE)</f>
        <v>交通运输规划与管理</v>
      </c>
      <c r="E28" s="24">
        <v>15209257089</v>
      </c>
      <c r="F28" s="24" t="s">
        <v>112</v>
      </c>
      <c r="G28" s="24"/>
      <c r="H28" s="24"/>
      <c r="I28" s="24"/>
      <c r="J28" s="24"/>
      <c r="K28" s="24"/>
      <c r="L28" s="24"/>
      <c r="M28" s="24"/>
      <c r="N28" s="24"/>
      <c r="O28" s="24"/>
      <c r="P28" s="24"/>
      <c r="Q28" s="24" t="s">
        <v>148</v>
      </c>
      <c r="R28" s="24">
        <v>0</v>
      </c>
      <c r="S28" s="24" t="s">
        <v>149</v>
      </c>
      <c r="T28" s="24">
        <v>5</v>
      </c>
      <c r="U28" s="9">
        <f t="shared" si="0"/>
        <v>5</v>
      </c>
      <c r="V28" s="6">
        <f t="shared" si="1"/>
        <v>4.5</v>
      </c>
      <c r="W28" s="24"/>
      <c r="X28" s="24"/>
      <c r="Y28" s="24"/>
      <c r="Z28" s="24"/>
      <c r="AA28" s="6">
        <f t="shared" si="2"/>
        <v>0</v>
      </c>
      <c r="AB28" s="6">
        <f t="shared" si="3"/>
        <v>4.5</v>
      </c>
      <c r="AC28" s="34"/>
    </row>
    <row r="29" ht="84" spans="1:29">
      <c r="A29" s="6">
        <v>27</v>
      </c>
      <c r="B29" s="25">
        <v>2020200787</v>
      </c>
      <c r="C29" s="24" t="s">
        <v>150</v>
      </c>
      <c r="D29" s="7" t="str">
        <f>VLOOKUP(C29,[1]Sheet1!$C:$D,2,FALSE)</f>
        <v>交通运输规划与管理</v>
      </c>
      <c r="E29" s="26">
        <v>19982053313</v>
      </c>
      <c r="F29" s="24" t="s">
        <v>132</v>
      </c>
      <c r="G29" s="24" t="s">
        <v>151</v>
      </c>
      <c r="H29" s="24">
        <v>20.5</v>
      </c>
      <c r="I29" s="24"/>
      <c r="J29" s="24"/>
      <c r="K29" s="24"/>
      <c r="L29" s="24"/>
      <c r="M29" s="24"/>
      <c r="N29" s="24"/>
      <c r="O29" s="24"/>
      <c r="P29" s="24"/>
      <c r="Q29" s="24"/>
      <c r="R29" s="24"/>
      <c r="S29" s="24" t="s">
        <v>152</v>
      </c>
      <c r="T29" s="24">
        <v>10</v>
      </c>
      <c r="U29" s="9">
        <f t="shared" si="0"/>
        <v>30.5</v>
      </c>
      <c r="V29" s="6">
        <f t="shared" si="1"/>
        <v>27.45</v>
      </c>
      <c r="W29" s="24"/>
      <c r="X29" s="24" t="s">
        <v>153</v>
      </c>
      <c r="Y29" s="24"/>
      <c r="Z29" s="24">
        <v>8</v>
      </c>
      <c r="AA29" s="6">
        <f t="shared" si="2"/>
        <v>0.8</v>
      </c>
      <c r="AB29" s="6">
        <f t="shared" si="3"/>
        <v>28.25</v>
      </c>
      <c r="AC29" s="34"/>
    </row>
    <row r="30" ht="42" spans="1:29">
      <c r="A30" s="6">
        <v>28</v>
      </c>
      <c r="B30" s="24">
        <v>2020200751</v>
      </c>
      <c r="C30" s="24" t="s">
        <v>154</v>
      </c>
      <c r="D30" s="7" t="str">
        <f>VLOOKUP(C30,[1]Sheet1!$C:$D,2,FALSE)</f>
        <v>交通运输规划与管理</v>
      </c>
      <c r="E30" s="24">
        <v>18716230878</v>
      </c>
      <c r="F30" s="24"/>
      <c r="G30" s="24" t="s">
        <v>155</v>
      </c>
      <c r="H30" s="24">
        <v>28</v>
      </c>
      <c r="I30" s="24"/>
      <c r="J30" s="24"/>
      <c r="K30" s="24"/>
      <c r="L30" s="24"/>
      <c r="M30" s="24"/>
      <c r="N30" s="24"/>
      <c r="O30" s="24"/>
      <c r="P30" s="24"/>
      <c r="Q30" s="24"/>
      <c r="R30" s="24"/>
      <c r="S30" s="24" t="s">
        <v>156</v>
      </c>
      <c r="T30" s="24">
        <v>10</v>
      </c>
      <c r="U30" s="9">
        <f t="shared" si="0"/>
        <v>38</v>
      </c>
      <c r="V30" s="6">
        <f t="shared" si="1"/>
        <v>34.2</v>
      </c>
      <c r="W30" s="24"/>
      <c r="X30" s="24"/>
      <c r="Y30" s="24"/>
      <c r="Z30" s="24">
        <v>0</v>
      </c>
      <c r="AA30" s="6">
        <f t="shared" si="2"/>
        <v>0</v>
      </c>
      <c r="AB30" s="6">
        <f t="shared" si="3"/>
        <v>34.2</v>
      </c>
      <c r="AC30" s="34"/>
    </row>
    <row r="31" ht="28" spans="1:29">
      <c r="A31" s="6">
        <v>29</v>
      </c>
      <c r="B31" s="24">
        <v>2020200831</v>
      </c>
      <c r="C31" s="24" t="s">
        <v>157</v>
      </c>
      <c r="D31" s="7" t="str">
        <f>VLOOKUP(C31,[1]Sheet1!$C:$D,2,FALSE)</f>
        <v>交通工程</v>
      </c>
      <c r="E31" s="26" t="s">
        <v>158</v>
      </c>
      <c r="F31" s="24" t="s">
        <v>159</v>
      </c>
      <c r="G31" s="24"/>
      <c r="H31" s="24"/>
      <c r="I31" s="24"/>
      <c r="J31" s="24"/>
      <c r="K31" s="24"/>
      <c r="L31" s="24"/>
      <c r="M31" s="24"/>
      <c r="N31" s="24"/>
      <c r="O31" s="24"/>
      <c r="P31" s="24"/>
      <c r="Q31" s="24"/>
      <c r="R31" s="24"/>
      <c r="S31" s="24" t="s">
        <v>160</v>
      </c>
      <c r="T31" s="24">
        <v>15</v>
      </c>
      <c r="U31" s="9">
        <f t="shared" si="0"/>
        <v>15</v>
      </c>
      <c r="V31" s="6">
        <f t="shared" si="1"/>
        <v>13.5</v>
      </c>
      <c r="W31" s="24"/>
      <c r="X31" s="24"/>
      <c r="Y31" s="24"/>
      <c r="Z31" s="24"/>
      <c r="AA31" s="6">
        <f t="shared" si="2"/>
        <v>0</v>
      </c>
      <c r="AB31" s="6">
        <f t="shared" si="3"/>
        <v>13.5</v>
      </c>
      <c r="AC31" s="34"/>
    </row>
    <row r="32" ht="28" spans="1:29">
      <c r="A32" s="6">
        <v>30</v>
      </c>
      <c r="B32" s="24">
        <v>2020200814</v>
      </c>
      <c r="C32" s="24" t="s">
        <v>161</v>
      </c>
      <c r="D32" s="7" t="str">
        <f>VLOOKUP(C32,[1]Sheet1!$C:$D,2,FALSE)</f>
        <v>物流工程</v>
      </c>
      <c r="E32" s="24">
        <v>15281703073</v>
      </c>
      <c r="F32" s="24" t="s">
        <v>162</v>
      </c>
      <c r="G32" s="24"/>
      <c r="H32" s="24"/>
      <c r="I32" s="24"/>
      <c r="J32" s="24"/>
      <c r="K32" s="24"/>
      <c r="L32" s="24"/>
      <c r="M32" s="24"/>
      <c r="N32" s="24"/>
      <c r="O32" s="24"/>
      <c r="P32" s="24"/>
      <c r="Q32" s="24"/>
      <c r="R32" s="24"/>
      <c r="S32" s="24" t="s">
        <v>163</v>
      </c>
      <c r="T32" s="24">
        <v>15</v>
      </c>
      <c r="U32" s="9">
        <f t="shared" si="0"/>
        <v>15</v>
      </c>
      <c r="V32" s="6">
        <f t="shared" si="1"/>
        <v>13.5</v>
      </c>
      <c r="W32" s="24" t="s">
        <v>46</v>
      </c>
      <c r="X32" s="24"/>
      <c r="Y32" s="24" t="s">
        <v>164</v>
      </c>
      <c r="Z32" s="24">
        <v>3</v>
      </c>
      <c r="AA32" s="6">
        <f t="shared" si="2"/>
        <v>0.3</v>
      </c>
      <c r="AB32" s="6">
        <f t="shared" si="3"/>
        <v>13.8</v>
      </c>
      <c r="AC32" s="34"/>
    </row>
    <row r="33" ht="84" spans="1:29">
      <c r="A33" s="6">
        <v>31</v>
      </c>
      <c r="B33" s="26" t="s">
        <v>165</v>
      </c>
      <c r="C33" s="24" t="s">
        <v>166</v>
      </c>
      <c r="D33" s="7" t="str">
        <f>VLOOKUP(C33,[1]Sheet1!$C:$D,2,FALSE)</f>
        <v>交通运输规划与管理</v>
      </c>
      <c r="E33" s="26" t="s">
        <v>167</v>
      </c>
      <c r="F33" s="24" t="s">
        <v>28</v>
      </c>
      <c r="G33" s="24" t="s">
        <v>168</v>
      </c>
      <c r="H33" s="24">
        <v>10.5</v>
      </c>
      <c r="I33" s="24"/>
      <c r="J33" s="24"/>
      <c r="K33" s="24"/>
      <c r="L33" s="24"/>
      <c r="M33" s="24"/>
      <c r="N33" s="24"/>
      <c r="O33" s="24"/>
      <c r="P33" s="24"/>
      <c r="Q33" s="24"/>
      <c r="R33" s="24"/>
      <c r="S33" s="24" t="s">
        <v>169</v>
      </c>
      <c r="T33" s="24">
        <v>17</v>
      </c>
      <c r="U33" s="9">
        <f t="shared" si="0"/>
        <v>27.5</v>
      </c>
      <c r="V33" s="6">
        <f t="shared" si="1"/>
        <v>24.75</v>
      </c>
      <c r="W33" s="24"/>
      <c r="X33" s="24"/>
      <c r="Y33" s="24"/>
      <c r="Z33" s="24">
        <v>0</v>
      </c>
      <c r="AA33" s="6">
        <f t="shared" si="2"/>
        <v>0</v>
      </c>
      <c r="AB33" s="6">
        <f t="shared" si="3"/>
        <v>24.75</v>
      </c>
      <c r="AC33" s="34"/>
    </row>
    <row r="34" ht="98" spans="1:29">
      <c r="A34" s="6">
        <v>32</v>
      </c>
      <c r="B34" s="24">
        <v>2020200820</v>
      </c>
      <c r="C34" s="24" t="s">
        <v>170</v>
      </c>
      <c r="D34" s="7" t="str">
        <f>VLOOKUP(C34,[1]Sheet1!$C:$D,2,FALSE)</f>
        <v>物流工程</v>
      </c>
      <c r="E34" s="24">
        <v>15095101960</v>
      </c>
      <c r="F34" s="24" t="s">
        <v>171</v>
      </c>
      <c r="G34" s="24"/>
      <c r="H34" s="24"/>
      <c r="I34" s="24"/>
      <c r="J34" s="24"/>
      <c r="K34" s="24"/>
      <c r="L34" s="24"/>
      <c r="M34" s="24"/>
      <c r="N34" s="24"/>
      <c r="O34" s="24"/>
      <c r="P34" s="24"/>
      <c r="Q34" s="24" t="s">
        <v>172</v>
      </c>
      <c r="R34" s="24">
        <v>4.5</v>
      </c>
      <c r="S34" s="24"/>
      <c r="T34" s="33"/>
      <c r="U34" s="9">
        <f t="shared" si="0"/>
        <v>4.5</v>
      </c>
      <c r="V34" s="6">
        <f t="shared" si="1"/>
        <v>4.05</v>
      </c>
      <c r="W34" s="24"/>
      <c r="X34" s="24"/>
      <c r="Y34" s="24"/>
      <c r="Z34" s="24">
        <v>0</v>
      </c>
      <c r="AA34" s="6">
        <f t="shared" si="2"/>
        <v>0</v>
      </c>
      <c r="AB34" s="6">
        <f t="shared" si="3"/>
        <v>4.05</v>
      </c>
      <c r="AC34" s="35"/>
    </row>
    <row r="35" ht="168" spans="1:29">
      <c r="A35" s="6">
        <v>33</v>
      </c>
      <c r="B35" s="24">
        <v>2020200824</v>
      </c>
      <c r="C35" s="24" t="s">
        <v>173</v>
      </c>
      <c r="D35" s="7" t="str">
        <f>VLOOKUP(C35,[1]Sheet1!$C:$D,2,FALSE)</f>
        <v>交通工程</v>
      </c>
      <c r="E35" s="24">
        <v>15528037391</v>
      </c>
      <c r="F35" s="24" t="s">
        <v>62</v>
      </c>
      <c r="G35" s="24" t="s">
        <v>174</v>
      </c>
      <c r="H35" s="24">
        <v>80.5</v>
      </c>
      <c r="I35" s="24"/>
      <c r="J35" s="24"/>
      <c r="K35" s="24"/>
      <c r="L35" s="24"/>
      <c r="M35" s="24"/>
      <c r="N35" s="24"/>
      <c r="O35" s="24" t="s">
        <v>175</v>
      </c>
      <c r="P35" s="24">
        <v>20</v>
      </c>
      <c r="Q35" s="24" t="s">
        <v>176</v>
      </c>
      <c r="R35" s="24">
        <v>18</v>
      </c>
      <c r="S35" s="24" t="s">
        <v>177</v>
      </c>
      <c r="T35" s="24">
        <v>5</v>
      </c>
      <c r="U35" s="9">
        <f t="shared" si="0"/>
        <v>123.5</v>
      </c>
      <c r="V35" s="6">
        <f t="shared" si="1"/>
        <v>111.15</v>
      </c>
      <c r="W35" s="24"/>
      <c r="X35" s="24"/>
      <c r="Y35" s="24"/>
      <c r="Z35" s="24">
        <v>0</v>
      </c>
      <c r="AA35" s="6">
        <f t="shared" si="2"/>
        <v>0</v>
      </c>
      <c r="AB35" s="6">
        <f t="shared" si="3"/>
        <v>111.15</v>
      </c>
      <c r="AC35" s="35"/>
    </row>
    <row r="36" ht="28" spans="1:29">
      <c r="A36" s="6">
        <v>34</v>
      </c>
      <c r="B36" s="24">
        <v>2020200741</v>
      </c>
      <c r="C36" s="24" t="s">
        <v>178</v>
      </c>
      <c r="D36" s="7" t="str">
        <f>VLOOKUP(C36,[1]Sheet1!$C:$D,2,FALSE)</f>
        <v>交通运输规划与管理</v>
      </c>
      <c r="E36" s="24">
        <v>19881859047</v>
      </c>
      <c r="F36" s="24" t="s">
        <v>179</v>
      </c>
      <c r="G36" s="24"/>
      <c r="H36" s="24"/>
      <c r="I36" s="24"/>
      <c r="J36" s="24"/>
      <c r="K36" s="24"/>
      <c r="L36" s="24"/>
      <c r="M36" s="24"/>
      <c r="N36" s="24"/>
      <c r="O36" s="24"/>
      <c r="P36" s="24"/>
      <c r="Q36" s="24"/>
      <c r="R36" s="24"/>
      <c r="S36" s="24" t="s">
        <v>180</v>
      </c>
      <c r="T36" s="24">
        <v>7</v>
      </c>
      <c r="U36" s="9">
        <f t="shared" si="0"/>
        <v>7</v>
      </c>
      <c r="V36" s="6">
        <f t="shared" si="1"/>
        <v>6.3</v>
      </c>
      <c r="W36" s="24" t="s">
        <v>181</v>
      </c>
      <c r="X36" s="24"/>
      <c r="Y36" s="24" t="s">
        <v>182</v>
      </c>
      <c r="Z36" s="24">
        <v>1</v>
      </c>
      <c r="AA36" s="6">
        <f t="shared" si="2"/>
        <v>0.1</v>
      </c>
      <c r="AB36" s="6">
        <f t="shared" si="3"/>
        <v>6.4</v>
      </c>
      <c r="AC36" s="35"/>
    </row>
    <row r="37" ht="70" spans="1:29">
      <c r="A37" s="6">
        <v>35</v>
      </c>
      <c r="B37" s="27">
        <v>2020200743</v>
      </c>
      <c r="C37" s="27" t="s">
        <v>183</v>
      </c>
      <c r="D37" s="7" t="str">
        <f>VLOOKUP(C37,[1]Sheet1!$C:$D,2,FALSE)</f>
        <v>交通运输规划与管理</v>
      </c>
      <c r="E37" s="27">
        <v>15282769391</v>
      </c>
      <c r="F37" s="27" t="s">
        <v>184</v>
      </c>
      <c r="G37" s="24"/>
      <c r="H37" s="24"/>
      <c r="I37" s="24"/>
      <c r="J37" s="24"/>
      <c r="K37" s="24"/>
      <c r="L37" s="24"/>
      <c r="M37" s="24" t="s">
        <v>185</v>
      </c>
      <c r="N37" s="24">
        <v>0</v>
      </c>
      <c r="O37" s="24" t="s">
        <v>186</v>
      </c>
      <c r="P37" s="24">
        <v>10</v>
      </c>
      <c r="Q37" s="24"/>
      <c r="R37" s="24"/>
      <c r="S37" s="24"/>
      <c r="T37" s="24"/>
      <c r="U37" s="9">
        <f t="shared" si="0"/>
        <v>10</v>
      </c>
      <c r="V37" s="6">
        <f t="shared" si="1"/>
        <v>9</v>
      </c>
      <c r="W37" s="24"/>
      <c r="X37" s="24"/>
      <c r="Y37" s="24"/>
      <c r="Z37" s="27"/>
      <c r="AA37" s="6">
        <f t="shared" si="2"/>
        <v>0</v>
      </c>
      <c r="AB37" s="6">
        <f t="shared" si="3"/>
        <v>9</v>
      </c>
      <c r="AC37" s="35"/>
    </row>
    <row r="38" ht="84" spans="1:29">
      <c r="A38" s="6">
        <v>36</v>
      </c>
      <c r="B38" s="27">
        <v>2020200750</v>
      </c>
      <c r="C38" s="27" t="s">
        <v>187</v>
      </c>
      <c r="D38" s="7" t="str">
        <f>VLOOKUP(C38,[1]Sheet1!$C:$D,2,FALSE)</f>
        <v>交通运输规划与管理</v>
      </c>
      <c r="E38" s="27">
        <v>17864295904</v>
      </c>
      <c r="F38" s="27" t="s">
        <v>188</v>
      </c>
      <c r="G38" s="24" t="s">
        <v>189</v>
      </c>
      <c r="H38" s="27">
        <v>70</v>
      </c>
      <c r="I38" s="27"/>
      <c r="J38" s="27"/>
      <c r="K38" s="27"/>
      <c r="L38" s="27"/>
      <c r="M38" s="27"/>
      <c r="N38" s="27"/>
      <c r="O38" s="27"/>
      <c r="P38" s="27"/>
      <c r="Q38" s="27"/>
      <c r="R38" s="27"/>
      <c r="S38" s="24" t="s">
        <v>190</v>
      </c>
      <c r="T38" s="27">
        <v>5</v>
      </c>
      <c r="U38" s="9">
        <f t="shared" si="0"/>
        <v>75</v>
      </c>
      <c r="V38" s="6">
        <f t="shared" si="1"/>
        <v>67.5</v>
      </c>
      <c r="W38" s="27"/>
      <c r="X38" s="27"/>
      <c r="Y38" s="27"/>
      <c r="Z38" s="27"/>
      <c r="AA38" s="6">
        <f t="shared" si="2"/>
        <v>0</v>
      </c>
      <c r="AB38" s="6">
        <f t="shared" si="3"/>
        <v>67.5</v>
      </c>
      <c r="AC38" s="35"/>
    </row>
    <row r="39" ht="56" spans="1:29">
      <c r="A39" s="6">
        <v>37</v>
      </c>
      <c r="B39" s="27">
        <v>2020200821</v>
      </c>
      <c r="C39" s="27" t="s">
        <v>191</v>
      </c>
      <c r="D39" s="7" t="str">
        <f>VLOOKUP(C39,[1]Sheet1!$C:$D,2,FALSE)</f>
        <v>物流工程</v>
      </c>
      <c r="E39" s="27">
        <v>15209279915</v>
      </c>
      <c r="F39" s="27" t="s">
        <v>105</v>
      </c>
      <c r="G39" s="27"/>
      <c r="H39" s="28"/>
      <c r="I39" s="27"/>
      <c r="J39" s="27"/>
      <c r="K39" s="27"/>
      <c r="L39" s="27"/>
      <c r="M39" s="27"/>
      <c r="N39" s="27"/>
      <c r="O39" s="27"/>
      <c r="P39" s="27"/>
      <c r="Q39" s="24"/>
      <c r="R39" s="27"/>
      <c r="S39" s="24" t="s">
        <v>192</v>
      </c>
      <c r="T39" s="27">
        <v>20</v>
      </c>
      <c r="U39" s="9">
        <f t="shared" si="0"/>
        <v>20</v>
      </c>
      <c r="V39" s="6">
        <f t="shared" si="1"/>
        <v>18</v>
      </c>
      <c r="W39" s="24" t="s">
        <v>193</v>
      </c>
      <c r="X39" s="28"/>
      <c r="Y39" s="24"/>
      <c r="Z39" s="27">
        <v>2</v>
      </c>
      <c r="AA39" s="6">
        <f t="shared" si="2"/>
        <v>0.2</v>
      </c>
      <c r="AB39" s="6">
        <f t="shared" si="3"/>
        <v>18.2</v>
      </c>
      <c r="AC39" s="35"/>
    </row>
    <row r="40" ht="42" spans="1:29">
      <c r="A40" s="6">
        <v>38</v>
      </c>
      <c r="B40" s="24">
        <v>2020200834</v>
      </c>
      <c r="C40" s="24" t="s">
        <v>194</v>
      </c>
      <c r="D40" s="7" t="str">
        <f>VLOOKUP(C40,[1]Sheet1!$C:$D,2,FALSE)</f>
        <v>安全科学与工程</v>
      </c>
      <c r="E40" s="24">
        <v>15631177209</v>
      </c>
      <c r="F40" s="24" t="s">
        <v>195</v>
      </c>
      <c r="G40" s="24"/>
      <c r="H40" s="24"/>
      <c r="I40" s="24"/>
      <c r="J40" s="24"/>
      <c r="K40" s="24"/>
      <c r="L40" s="24"/>
      <c r="M40" s="24"/>
      <c r="N40" s="24"/>
      <c r="O40" s="24"/>
      <c r="P40" s="24"/>
      <c r="Q40" s="24"/>
      <c r="R40" s="24"/>
      <c r="S40" s="24" t="s">
        <v>196</v>
      </c>
      <c r="T40" s="24">
        <v>25</v>
      </c>
      <c r="U40" s="9">
        <f t="shared" si="0"/>
        <v>25</v>
      </c>
      <c r="V40" s="6">
        <f t="shared" si="1"/>
        <v>22.5</v>
      </c>
      <c r="W40" s="24" t="s">
        <v>197</v>
      </c>
      <c r="X40" s="24"/>
      <c r="Y40" s="24" t="s">
        <v>198</v>
      </c>
      <c r="Z40" s="24">
        <v>2.75</v>
      </c>
      <c r="AA40" s="6">
        <f t="shared" si="2"/>
        <v>0.275</v>
      </c>
      <c r="AB40" s="6">
        <f t="shared" si="3"/>
        <v>22.775</v>
      </c>
      <c r="AC40" s="35"/>
    </row>
    <row r="41" ht="153" spans="1:29">
      <c r="A41" s="6">
        <v>39</v>
      </c>
      <c r="B41" s="27">
        <v>2020200788</v>
      </c>
      <c r="C41" s="27" t="s">
        <v>199</v>
      </c>
      <c r="D41" s="7" t="str">
        <f>VLOOKUP(C41,[1]Sheet1!$C:$D,2,FALSE)</f>
        <v>交通运输规划与管理</v>
      </c>
      <c r="E41" s="27">
        <v>1828014300</v>
      </c>
      <c r="F41" s="27" t="s">
        <v>67</v>
      </c>
      <c r="G41" s="24" t="s">
        <v>200</v>
      </c>
      <c r="H41" s="24">
        <v>41.75</v>
      </c>
      <c r="I41" s="24"/>
      <c r="J41" s="24"/>
      <c r="K41" s="24"/>
      <c r="L41" s="24"/>
      <c r="M41" s="24"/>
      <c r="N41" s="24"/>
      <c r="O41" s="24"/>
      <c r="P41" s="24"/>
      <c r="Q41" s="24" t="s">
        <v>201</v>
      </c>
      <c r="R41" s="24">
        <v>9</v>
      </c>
      <c r="S41" s="24" t="s">
        <v>202</v>
      </c>
      <c r="T41" s="24">
        <v>10</v>
      </c>
      <c r="U41" s="9">
        <f t="shared" si="0"/>
        <v>60.75</v>
      </c>
      <c r="V41" s="6">
        <f t="shared" si="1"/>
        <v>54.675</v>
      </c>
      <c r="W41" s="24"/>
      <c r="X41" s="24"/>
      <c r="Y41" s="24"/>
      <c r="Z41" s="27">
        <v>0</v>
      </c>
      <c r="AA41" s="6">
        <f t="shared" si="2"/>
        <v>0</v>
      </c>
      <c r="AB41" s="6">
        <f t="shared" si="3"/>
        <v>54.675</v>
      </c>
      <c r="AC41" s="35"/>
    </row>
    <row r="42" ht="28" spans="1:29">
      <c r="A42" s="6">
        <v>40</v>
      </c>
      <c r="B42" s="27">
        <v>2020200768</v>
      </c>
      <c r="C42" s="27" t="s">
        <v>203</v>
      </c>
      <c r="D42" s="7" t="str">
        <f>VLOOKUP(C42,[1]Sheet1!$C:$D,2,FALSE)</f>
        <v>交通运输规划与管理</v>
      </c>
      <c r="E42" s="27">
        <v>15882397942</v>
      </c>
      <c r="F42" s="27" t="s">
        <v>204</v>
      </c>
      <c r="G42" s="24"/>
      <c r="H42" s="24"/>
      <c r="I42" s="24"/>
      <c r="J42" s="24"/>
      <c r="K42" s="24"/>
      <c r="L42" s="24"/>
      <c r="M42" s="24"/>
      <c r="N42" s="24"/>
      <c r="O42" s="24"/>
      <c r="P42" s="24"/>
      <c r="Q42" s="24"/>
      <c r="R42" s="24"/>
      <c r="S42" s="24" t="s">
        <v>205</v>
      </c>
      <c r="T42" s="24">
        <v>7</v>
      </c>
      <c r="U42" s="9">
        <f t="shared" si="0"/>
        <v>7</v>
      </c>
      <c r="V42" s="6">
        <f t="shared" si="1"/>
        <v>6.3</v>
      </c>
      <c r="W42" s="24" t="s">
        <v>206</v>
      </c>
      <c r="X42" s="24" t="s">
        <v>207</v>
      </c>
      <c r="Y42" s="24"/>
      <c r="Z42" s="27">
        <v>8</v>
      </c>
      <c r="AA42" s="6">
        <f t="shared" si="2"/>
        <v>0.8</v>
      </c>
      <c r="AB42" s="6">
        <f t="shared" si="3"/>
        <v>7.1</v>
      </c>
      <c r="AC42" s="35"/>
    </row>
    <row r="43" ht="28" spans="1:29">
      <c r="A43" s="6">
        <v>41</v>
      </c>
      <c r="B43" s="27">
        <v>2020200767</v>
      </c>
      <c r="C43" s="27" t="s">
        <v>208</v>
      </c>
      <c r="D43" s="7" t="str">
        <f>VLOOKUP(C43,[1]Sheet1!$C:$D,2,FALSE)</f>
        <v>交通运输规划与管理</v>
      </c>
      <c r="E43" s="27"/>
      <c r="F43" s="27"/>
      <c r="G43" s="24"/>
      <c r="H43" s="24"/>
      <c r="I43" s="24"/>
      <c r="J43" s="24"/>
      <c r="K43" s="24"/>
      <c r="L43" s="24"/>
      <c r="M43" s="24"/>
      <c r="N43" s="24"/>
      <c r="O43" s="24"/>
      <c r="P43" s="24"/>
      <c r="Q43" s="24"/>
      <c r="R43" s="24"/>
      <c r="S43" s="24" t="s">
        <v>209</v>
      </c>
      <c r="T43" s="24">
        <v>10</v>
      </c>
      <c r="U43" s="9">
        <f t="shared" si="0"/>
        <v>10</v>
      </c>
      <c r="V43" s="6">
        <f t="shared" si="1"/>
        <v>9</v>
      </c>
      <c r="W43" s="24" t="s">
        <v>41</v>
      </c>
      <c r="X43" s="24"/>
      <c r="Y43" s="24"/>
      <c r="Z43" s="27">
        <v>1</v>
      </c>
      <c r="AA43" s="6">
        <f t="shared" si="2"/>
        <v>0.1</v>
      </c>
      <c r="AB43" s="6">
        <f t="shared" si="3"/>
        <v>9.1</v>
      </c>
      <c r="AC43" s="35"/>
    </row>
    <row r="44" ht="98" spans="1:29">
      <c r="A44" s="6">
        <v>42</v>
      </c>
      <c r="B44" s="27">
        <v>2020200753</v>
      </c>
      <c r="C44" s="27" t="s">
        <v>210</v>
      </c>
      <c r="D44" s="7" t="str">
        <f>VLOOKUP(C44,[1]Sheet1!$C:$D,2,FALSE)</f>
        <v>交通运输规划与管理</v>
      </c>
      <c r="E44" s="27">
        <v>15129027822</v>
      </c>
      <c r="F44" s="27" t="s">
        <v>211</v>
      </c>
      <c r="G44" s="24" t="s">
        <v>212</v>
      </c>
      <c r="H44" s="27">
        <v>30</v>
      </c>
      <c r="I44" s="27"/>
      <c r="J44" s="27"/>
      <c r="K44" s="27"/>
      <c r="L44" s="27"/>
      <c r="M44" s="27"/>
      <c r="N44" s="27"/>
      <c r="O44" s="27"/>
      <c r="P44" s="27"/>
      <c r="Q44" s="24" t="s">
        <v>213</v>
      </c>
      <c r="R44" s="27">
        <v>9</v>
      </c>
      <c r="S44" s="24" t="s">
        <v>214</v>
      </c>
      <c r="T44" s="27">
        <v>7</v>
      </c>
      <c r="U44" s="9">
        <f t="shared" si="0"/>
        <v>46</v>
      </c>
      <c r="V44" s="6">
        <f t="shared" si="1"/>
        <v>41.4</v>
      </c>
      <c r="W44" s="24" t="s">
        <v>215</v>
      </c>
      <c r="X44" s="24" t="s">
        <v>216</v>
      </c>
      <c r="Y44" s="27"/>
      <c r="Z44" s="27">
        <v>6</v>
      </c>
      <c r="AA44" s="6">
        <f t="shared" si="2"/>
        <v>0.6</v>
      </c>
      <c r="AB44" s="6">
        <f t="shared" si="3"/>
        <v>42</v>
      </c>
      <c r="AC44" s="37"/>
    </row>
    <row r="45" ht="294" spans="1:29">
      <c r="A45" s="6">
        <v>43</v>
      </c>
      <c r="B45" s="27">
        <v>2020200832</v>
      </c>
      <c r="C45" s="27" t="s">
        <v>217</v>
      </c>
      <c r="D45" s="7" t="str">
        <f>VLOOKUP(C45,[1]Sheet1!$C:$D,2,FALSE)</f>
        <v>交通工程</v>
      </c>
      <c r="E45" s="27">
        <v>15528019363</v>
      </c>
      <c r="F45" s="27" t="s">
        <v>62</v>
      </c>
      <c r="G45" s="24" t="s">
        <v>218</v>
      </c>
      <c r="H45" s="27">
        <v>124</v>
      </c>
      <c r="I45" s="27"/>
      <c r="J45" s="27"/>
      <c r="K45" s="27"/>
      <c r="L45" s="27"/>
      <c r="M45" s="27"/>
      <c r="N45" s="27"/>
      <c r="O45" s="27"/>
      <c r="P45" s="27"/>
      <c r="Q45" s="24" t="s">
        <v>219</v>
      </c>
      <c r="R45" s="27">
        <v>36</v>
      </c>
      <c r="S45" s="27" t="s">
        <v>220</v>
      </c>
      <c r="T45" s="27">
        <v>5</v>
      </c>
      <c r="U45" s="9">
        <f t="shared" si="0"/>
        <v>165</v>
      </c>
      <c r="V45" s="6">
        <f t="shared" si="1"/>
        <v>148.5</v>
      </c>
      <c r="W45" s="27"/>
      <c r="X45" s="27"/>
      <c r="Y45" s="27"/>
      <c r="Z45" s="27"/>
      <c r="AA45" s="6">
        <f t="shared" si="2"/>
        <v>0</v>
      </c>
      <c r="AB45" s="6">
        <f t="shared" si="3"/>
        <v>148.5</v>
      </c>
      <c r="AC45" s="35"/>
    </row>
    <row r="46" ht="140" spans="1:29">
      <c r="A46" s="6">
        <v>44</v>
      </c>
      <c r="B46" s="24">
        <v>2020200798</v>
      </c>
      <c r="C46" s="24" t="s">
        <v>221</v>
      </c>
      <c r="D46" s="7" t="str">
        <f>VLOOKUP(C46,[1]Sheet1!$C:$D,2,FALSE)</f>
        <v>交通运输规划与管理</v>
      </c>
      <c r="E46" s="24">
        <v>17882235702</v>
      </c>
      <c r="F46" s="24" t="s">
        <v>49</v>
      </c>
      <c r="G46" s="24" t="s">
        <v>222</v>
      </c>
      <c r="H46" s="24">
        <v>0</v>
      </c>
      <c r="I46" s="24" t="s">
        <v>56</v>
      </c>
      <c r="J46" s="24">
        <v>0</v>
      </c>
      <c r="K46" s="24" t="s">
        <v>56</v>
      </c>
      <c r="L46" s="24">
        <v>0</v>
      </c>
      <c r="M46" s="24" t="s">
        <v>56</v>
      </c>
      <c r="N46" s="24">
        <v>0</v>
      </c>
      <c r="O46" s="24" t="s">
        <v>56</v>
      </c>
      <c r="P46" s="24">
        <v>0</v>
      </c>
      <c r="Q46" s="24" t="s">
        <v>56</v>
      </c>
      <c r="R46" s="24">
        <v>0</v>
      </c>
      <c r="S46" s="24" t="s">
        <v>223</v>
      </c>
      <c r="T46" s="24">
        <v>10</v>
      </c>
      <c r="U46" s="9">
        <f t="shared" si="0"/>
        <v>10</v>
      </c>
      <c r="V46" s="6">
        <f t="shared" si="1"/>
        <v>9</v>
      </c>
      <c r="W46" s="24" t="s">
        <v>84</v>
      </c>
      <c r="X46" s="24" t="s">
        <v>224</v>
      </c>
      <c r="Y46" s="24" t="s">
        <v>56</v>
      </c>
      <c r="Z46" s="24">
        <v>10</v>
      </c>
      <c r="AA46" s="6">
        <f t="shared" si="2"/>
        <v>1</v>
      </c>
      <c r="AB46" s="6">
        <f t="shared" si="3"/>
        <v>10</v>
      </c>
      <c r="AC46" s="35"/>
    </row>
    <row r="47" ht="28" spans="1:29">
      <c r="A47" s="6">
        <v>45</v>
      </c>
      <c r="B47" s="29">
        <v>2020200807</v>
      </c>
      <c r="C47" s="27" t="s">
        <v>225</v>
      </c>
      <c r="D47" s="7" t="str">
        <f>VLOOKUP(C47,[1]Sheet1!$C:$D,2,FALSE)</f>
        <v>物流工程</v>
      </c>
      <c r="E47" s="27">
        <v>13881778220</v>
      </c>
      <c r="F47" s="27" t="s">
        <v>109</v>
      </c>
      <c r="G47" s="24"/>
      <c r="H47" s="24"/>
      <c r="I47" s="24"/>
      <c r="J47" s="24"/>
      <c r="K47" s="24"/>
      <c r="L47" s="24"/>
      <c r="M47" s="24"/>
      <c r="N47" s="24"/>
      <c r="O47" s="24"/>
      <c r="P47" s="24"/>
      <c r="Q47" s="24"/>
      <c r="R47" s="24"/>
      <c r="S47" s="24" t="s">
        <v>226</v>
      </c>
      <c r="T47" s="24">
        <v>4</v>
      </c>
      <c r="U47" s="9">
        <f t="shared" si="0"/>
        <v>4</v>
      </c>
      <c r="V47" s="6">
        <f t="shared" si="1"/>
        <v>3.6</v>
      </c>
      <c r="W47" s="24" t="s">
        <v>227</v>
      </c>
      <c r="X47" s="24"/>
      <c r="Y47" s="24"/>
      <c r="Z47" s="27">
        <v>2</v>
      </c>
      <c r="AA47" s="6">
        <f t="shared" si="2"/>
        <v>0.2</v>
      </c>
      <c r="AB47" s="6">
        <f t="shared" si="3"/>
        <v>3.8</v>
      </c>
      <c r="AC47" s="35"/>
    </row>
    <row r="48" ht="28" spans="1:29">
      <c r="A48" s="6">
        <v>46</v>
      </c>
      <c r="B48" s="29">
        <v>2020200782</v>
      </c>
      <c r="C48" s="27" t="s">
        <v>228</v>
      </c>
      <c r="D48" s="7" t="str">
        <f>VLOOKUP(C48,[1]Sheet1!$C:$D,2,FALSE)</f>
        <v>交通运输规划与管理</v>
      </c>
      <c r="E48" s="27">
        <v>1552080519</v>
      </c>
      <c r="F48" s="27" t="s">
        <v>132</v>
      </c>
      <c r="G48" s="24"/>
      <c r="H48" s="24"/>
      <c r="I48" s="24"/>
      <c r="J48" s="24"/>
      <c r="K48" s="24"/>
      <c r="L48" s="24"/>
      <c r="M48" s="24"/>
      <c r="N48" s="24"/>
      <c r="O48" s="24"/>
      <c r="P48" s="24"/>
      <c r="Q48" s="24"/>
      <c r="R48" s="24"/>
      <c r="S48" s="24" t="s">
        <v>229</v>
      </c>
      <c r="T48" s="24">
        <v>5</v>
      </c>
      <c r="U48" s="9">
        <f t="shared" si="0"/>
        <v>5</v>
      </c>
      <c r="V48" s="6">
        <f t="shared" si="1"/>
        <v>4.5</v>
      </c>
      <c r="W48" s="24"/>
      <c r="X48" s="24" t="s">
        <v>230</v>
      </c>
      <c r="Y48" s="24"/>
      <c r="Z48" s="27">
        <v>8</v>
      </c>
      <c r="AA48" s="6">
        <f t="shared" si="2"/>
        <v>0.8</v>
      </c>
      <c r="AB48" s="6">
        <f t="shared" si="3"/>
        <v>5.3</v>
      </c>
      <c r="AC48" s="35"/>
    </row>
    <row r="49" ht="56" spans="1:29">
      <c r="A49" s="6">
        <v>47</v>
      </c>
      <c r="B49" s="27">
        <v>2020200785</v>
      </c>
      <c r="C49" s="27" t="s">
        <v>231</v>
      </c>
      <c r="D49" s="7" t="str">
        <f>VLOOKUP(C49,[1]Sheet1!$C:$D,2,FALSE)</f>
        <v>交通运输规划与管理</v>
      </c>
      <c r="E49" s="27">
        <v>13668212013</v>
      </c>
      <c r="F49" s="27" t="s">
        <v>49</v>
      </c>
      <c r="G49" s="24" t="s">
        <v>232</v>
      </c>
      <c r="H49" s="27"/>
      <c r="I49" s="31"/>
      <c r="J49" s="27"/>
      <c r="K49" s="27"/>
      <c r="L49" s="27"/>
      <c r="M49" s="27"/>
      <c r="N49" s="27"/>
      <c r="O49" s="27"/>
      <c r="P49" s="27"/>
      <c r="Q49" s="24" t="s">
        <v>233</v>
      </c>
      <c r="R49" s="27">
        <v>0</v>
      </c>
      <c r="S49" s="24" t="s">
        <v>234</v>
      </c>
      <c r="T49" s="27">
        <v>7</v>
      </c>
      <c r="U49" s="9">
        <f t="shared" si="0"/>
        <v>7</v>
      </c>
      <c r="V49" s="6">
        <f t="shared" si="1"/>
        <v>6.3</v>
      </c>
      <c r="W49" s="27"/>
      <c r="X49" s="27"/>
      <c r="Y49" s="27"/>
      <c r="Z49" s="27"/>
      <c r="AA49" s="6">
        <f t="shared" si="2"/>
        <v>0</v>
      </c>
      <c r="AB49" s="6">
        <f t="shared" si="3"/>
        <v>6.3</v>
      </c>
      <c r="AC49" s="35"/>
    </row>
    <row r="50" ht="56" spans="1:29">
      <c r="A50" s="6">
        <v>48</v>
      </c>
      <c r="B50" s="27">
        <v>2020200764</v>
      </c>
      <c r="C50" s="27" t="s">
        <v>235</v>
      </c>
      <c r="D50" s="7" t="str">
        <f>VLOOKUP(C50,[1]Sheet1!$C:$D,2,FALSE)</f>
        <v>交通运输规划与管理</v>
      </c>
      <c r="E50" s="27">
        <v>15560483178</v>
      </c>
      <c r="F50" s="27" t="s">
        <v>28</v>
      </c>
      <c r="G50" s="24" t="s">
        <v>236</v>
      </c>
      <c r="H50" s="24">
        <v>10.5</v>
      </c>
      <c r="I50" s="24"/>
      <c r="J50" s="24"/>
      <c r="K50" s="24"/>
      <c r="L50" s="24"/>
      <c r="M50" s="24"/>
      <c r="N50" s="24"/>
      <c r="O50" s="24" t="s">
        <v>237</v>
      </c>
      <c r="P50" s="24">
        <v>5</v>
      </c>
      <c r="Q50" s="24"/>
      <c r="R50" s="24"/>
      <c r="S50" s="24" t="s">
        <v>238</v>
      </c>
      <c r="T50" s="24">
        <v>17</v>
      </c>
      <c r="U50" s="9">
        <f t="shared" si="0"/>
        <v>32.5</v>
      </c>
      <c r="V50" s="6">
        <f t="shared" si="1"/>
        <v>29.25</v>
      </c>
      <c r="W50" s="24" t="s">
        <v>239</v>
      </c>
      <c r="X50" s="24" t="s">
        <v>37</v>
      </c>
      <c r="Y50" s="24" t="s">
        <v>240</v>
      </c>
      <c r="Z50" s="27">
        <v>10</v>
      </c>
      <c r="AA50" s="6">
        <f t="shared" si="2"/>
        <v>1</v>
      </c>
      <c r="AB50" s="6">
        <f t="shared" si="3"/>
        <v>30.25</v>
      </c>
      <c r="AC50" s="35"/>
    </row>
    <row r="51" ht="56" spans="1:29">
      <c r="A51" s="6">
        <v>49</v>
      </c>
      <c r="B51" s="29">
        <v>2020200827</v>
      </c>
      <c r="C51" s="27" t="s">
        <v>241</v>
      </c>
      <c r="D51" s="7" t="str">
        <f>VLOOKUP(C51,[1]Sheet1!$C:$D,2,FALSE)</f>
        <v>交通工程</v>
      </c>
      <c r="E51" s="27">
        <v>15328769959</v>
      </c>
      <c r="F51" s="27" t="s">
        <v>242</v>
      </c>
      <c r="G51" s="24"/>
      <c r="H51" s="24"/>
      <c r="I51" s="24"/>
      <c r="J51" s="24"/>
      <c r="K51" s="24"/>
      <c r="L51" s="24"/>
      <c r="M51" s="24"/>
      <c r="N51" s="24"/>
      <c r="O51" s="24" t="s">
        <v>243</v>
      </c>
      <c r="P51" s="24">
        <v>5.5</v>
      </c>
      <c r="Q51" s="24"/>
      <c r="R51" s="24"/>
      <c r="S51" s="24" t="s">
        <v>244</v>
      </c>
      <c r="T51" s="24">
        <v>15</v>
      </c>
      <c r="U51" s="9">
        <f t="shared" si="0"/>
        <v>20.5</v>
      </c>
      <c r="V51" s="6">
        <f t="shared" si="1"/>
        <v>18.45</v>
      </c>
      <c r="W51" s="24"/>
      <c r="X51" s="24"/>
      <c r="Y51" s="24" t="s">
        <v>245</v>
      </c>
      <c r="Z51" s="27">
        <v>1</v>
      </c>
      <c r="AA51" s="6">
        <f t="shared" si="2"/>
        <v>0.1</v>
      </c>
      <c r="AB51" s="6">
        <f t="shared" si="3"/>
        <v>18.55</v>
      </c>
      <c r="AC51" s="35"/>
    </row>
    <row r="52" ht="56" spans="1:29">
      <c r="A52" s="6">
        <v>50</v>
      </c>
      <c r="B52" s="29">
        <v>2020200773</v>
      </c>
      <c r="C52" s="27" t="s">
        <v>246</v>
      </c>
      <c r="D52" s="7" t="str">
        <f>VLOOKUP(C52,[1]Sheet1!$C:$D,2,FALSE)</f>
        <v>交通运输规划与管理</v>
      </c>
      <c r="E52" s="27">
        <v>15528022515</v>
      </c>
      <c r="F52" s="27" t="s">
        <v>44</v>
      </c>
      <c r="G52" s="24"/>
      <c r="H52" s="24"/>
      <c r="I52" s="24"/>
      <c r="J52" s="24"/>
      <c r="K52" s="24"/>
      <c r="L52" s="24"/>
      <c r="M52" s="24"/>
      <c r="N52" s="24"/>
      <c r="O52" s="24"/>
      <c r="P52" s="24"/>
      <c r="Q52" s="24"/>
      <c r="R52" s="24"/>
      <c r="S52" s="24" t="s">
        <v>247</v>
      </c>
      <c r="T52" s="24">
        <v>20</v>
      </c>
      <c r="U52" s="9">
        <f t="shared" si="0"/>
        <v>20</v>
      </c>
      <c r="V52" s="6">
        <f t="shared" si="1"/>
        <v>18</v>
      </c>
      <c r="W52" s="24" t="s">
        <v>84</v>
      </c>
      <c r="X52" s="24" t="s">
        <v>248</v>
      </c>
      <c r="Y52" s="24" t="s">
        <v>249</v>
      </c>
      <c r="Z52" s="27">
        <v>10</v>
      </c>
      <c r="AA52" s="6">
        <f t="shared" si="2"/>
        <v>1</v>
      </c>
      <c r="AB52" s="6">
        <f t="shared" si="3"/>
        <v>19</v>
      </c>
      <c r="AC52" s="35"/>
    </row>
    <row r="53" ht="140" spans="1:29">
      <c r="A53" s="6">
        <v>51</v>
      </c>
      <c r="B53" s="27">
        <v>2020200740</v>
      </c>
      <c r="C53" s="27" t="s">
        <v>250</v>
      </c>
      <c r="D53" s="7" t="str">
        <f>VLOOKUP(C53,[1]Sheet1!$C:$D,2,FALSE)</f>
        <v>交通运输规划与管理</v>
      </c>
      <c r="E53" s="27">
        <v>17882278832</v>
      </c>
      <c r="F53" s="27" t="s">
        <v>54</v>
      </c>
      <c r="G53" s="24" t="s">
        <v>251</v>
      </c>
      <c r="H53" s="27">
        <v>59</v>
      </c>
      <c r="I53" s="27"/>
      <c r="J53" s="27"/>
      <c r="K53" s="27"/>
      <c r="L53" s="27"/>
      <c r="M53" s="27"/>
      <c r="N53" s="27"/>
      <c r="O53" s="24" t="s">
        <v>252</v>
      </c>
      <c r="P53" s="27">
        <v>10</v>
      </c>
      <c r="Q53" s="27"/>
      <c r="R53" s="27"/>
      <c r="S53" s="24" t="s">
        <v>253</v>
      </c>
      <c r="T53" s="27">
        <v>14</v>
      </c>
      <c r="U53" s="9">
        <f t="shared" si="0"/>
        <v>83</v>
      </c>
      <c r="V53" s="6">
        <f t="shared" si="1"/>
        <v>74.7</v>
      </c>
      <c r="W53" s="24" t="s">
        <v>254</v>
      </c>
      <c r="X53" s="24" t="s">
        <v>255</v>
      </c>
      <c r="Y53" s="24" t="s">
        <v>256</v>
      </c>
      <c r="Z53" s="27">
        <v>8</v>
      </c>
      <c r="AA53" s="6">
        <f t="shared" si="2"/>
        <v>0.8</v>
      </c>
      <c r="AB53" s="6">
        <f t="shared" si="3"/>
        <v>75.5</v>
      </c>
      <c r="AC53" s="35"/>
    </row>
    <row r="54" ht="28" spans="1:29">
      <c r="A54" s="6">
        <v>52</v>
      </c>
      <c r="B54" s="27">
        <v>2020200806</v>
      </c>
      <c r="C54" s="27" t="s">
        <v>257</v>
      </c>
      <c r="D54" s="7" t="str">
        <f>VLOOKUP(C54,[1]Sheet1!$C:$D,2,FALSE)</f>
        <v>物流工程</v>
      </c>
      <c r="E54" s="27">
        <v>15281003971</v>
      </c>
      <c r="F54" s="27" t="s">
        <v>105</v>
      </c>
      <c r="G54" s="24" t="s">
        <v>258</v>
      </c>
      <c r="H54" s="24"/>
      <c r="I54" s="24"/>
      <c r="J54" s="24"/>
      <c r="K54" s="24"/>
      <c r="L54" s="24"/>
      <c r="M54" s="24"/>
      <c r="N54" s="24"/>
      <c r="O54" s="24"/>
      <c r="P54" s="24"/>
      <c r="Q54" s="24"/>
      <c r="R54" s="24"/>
      <c r="S54" s="24" t="s">
        <v>259</v>
      </c>
      <c r="T54" s="24">
        <v>10</v>
      </c>
      <c r="U54" s="9">
        <f t="shared" si="0"/>
        <v>10</v>
      </c>
      <c r="V54" s="6">
        <f t="shared" si="1"/>
        <v>9</v>
      </c>
      <c r="W54" s="24" t="s">
        <v>260</v>
      </c>
      <c r="X54" s="24"/>
      <c r="Y54" s="24"/>
      <c r="Z54" s="27">
        <v>1</v>
      </c>
      <c r="AA54" s="6">
        <f t="shared" si="2"/>
        <v>0.1</v>
      </c>
      <c r="AB54" s="6">
        <f t="shared" si="3"/>
        <v>9.1</v>
      </c>
      <c r="AC54" s="35"/>
    </row>
    <row r="55" s="1" customFormat="1" ht="224" spans="1:29">
      <c r="A55" s="6">
        <v>53</v>
      </c>
      <c r="B55" s="27">
        <v>2020200825</v>
      </c>
      <c r="C55" s="27" t="s">
        <v>261</v>
      </c>
      <c r="D55" s="7" t="str">
        <f>VLOOKUP(C55,[1]Sheet1!$C:$D,2,FALSE)</f>
        <v>交通工程</v>
      </c>
      <c r="E55" s="27">
        <v>15328628662</v>
      </c>
      <c r="F55" s="27" t="s">
        <v>112</v>
      </c>
      <c r="G55" s="24" t="s">
        <v>262</v>
      </c>
      <c r="H55" s="27">
        <v>73</v>
      </c>
      <c r="I55" s="27"/>
      <c r="J55" s="27"/>
      <c r="K55" s="27"/>
      <c r="L55" s="27"/>
      <c r="M55" s="27"/>
      <c r="N55" s="27"/>
      <c r="O55" s="27"/>
      <c r="P55" s="27"/>
      <c r="Q55" s="24" t="s">
        <v>263</v>
      </c>
      <c r="R55" s="27">
        <v>9</v>
      </c>
      <c r="S55" s="24" t="s">
        <v>264</v>
      </c>
      <c r="T55" s="27">
        <v>17</v>
      </c>
      <c r="U55" s="9">
        <f t="shared" si="0"/>
        <v>99</v>
      </c>
      <c r="V55" s="6">
        <f t="shared" si="1"/>
        <v>89.1</v>
      </c>
      <c r="W55" s="24" t="s">
        <v>265</v>
      </c>
      <c r="X55" s="24" t="s">
        <v>266</v>
      </c>
      <c r="Y55" s="27"/>
      <c r="Z55" s="27">
        <v>1</v>
      </c>
      <c r="AA55" s="6">
        <f t="shared" si="2"/>
        <v>0.1</v>
      </c>
      <c r="AB55" s="6">
        <f t="shared" si="3"/>
        <v>89.2</v>
      </c>
      <c r="AC55" s="24"/>
    </row>
    <row r="56" ht="42" spans="1:29">
      <c r="A56" s="6">
        <v>54</v>
      </c>
      <c r="B56" s="27">
        <v>2020200772</v>
      </c>
      <c r="C56" s="27" t="s">
        <v>267</v>
      </c>
      <c r="D56" s="7" t="str">
        <f>VLOOKUP(C56,[1]Sheet1!$C:$D,2,FALSE)</f>
        <v>交通运输规划与管理</v>
      </c>
      <c r="E56" s="27">
        <v>17628033135</v>
      </c>
      <c r="F56" s="27" t="s">
        <v>49</v>
      </c>
      <c r="G56" s="24" t="s">
        <v>268</v>
      </c>
      <c r="H56" s="24">
        <v>10.5</v>
      </c>
      <c r="I56" s="24"/>
      <c r="J56" s="24"/>
      <c r="K56" s="24"/>
      <c r="L56" s="24"/>
      <c r="M56" s="24"/>
      <c r="N56" s="24"/>
      <c r="O56" s="24"/>
      <c r="P56" s="24"/>
      <c r="Q56" s="24"/>
      <c r="R56" s="24"/>
      <c r="S56" s="24"/>
      <c r="T56" s="24"/>
      <c r="U56" s="9">
        <f t="shared" si="0"/>
        <v>10.5</v>
      </c>
      <c r="V56" s="6">
        <f t="shared" si="1"/>
        <v>9.45</v>
      </c>
      <c r="W56" s="24" t="s">
        <v>269</v>
      </c>
      <c r="X56" s="24" t="s">
        <v>270</v>
      </c>
      <c r="Y56" s="24"/>
      <c r="Z56" s="27">
        <v>4</v>
      </c>
      <c r="AA56" s="6">
        <f t="shared" si="2"/>
        <v>0.4</v>
      </c>
      <c r="AB56" s="6">
        <f t="shared" si="3"/>
        <v>9.85</v>
      </c>
      <c r="AC56" s="35"/>
    </row>
    <row r="57" ht="70" spans="1:29">
      <c r="A57" s="6">
        <v>55</v>
      </c>
      <c r="B57" s="27">
        <v>2020200815</v>
      </c>
      <c r="C57" s="27" t="s">
        <v>271</v>
      </c>
      <c r="D57" s="7" t="str">
        <f>VLOOKUP(C57,[1]Sheet1!$C:$D,2,FALSE)</f>
        <v>物流工程</v>
      </c>
      <c r="E57" s="27">
        <v>13281096863</v>
      </c>
      <c r="F57" s="27" t="s">
        <v>272</v>
      </c>
      <c r="G57" s="24" t="s">
        <v>273</v>
      </c>
      <c r="H57" s="24">
        <v>49</v>
      </c>
      <c r="I57" s="24"/>
      <c r="J57" s="24"/>
      <c r="K57" s="24"/>
      <c r="L57" s="24"/>
      <c r="M57" s="24"/>
      <c r="N57" s="24"/>
      <c r="O57" s="24"/>
      <c r="P57" s="24"/>
      <c r="Q57" s="24"/>
      <c r="R57" s="24"/>
      <c r="S57" s="24"/>
      <c r="T57" s="24"/>
      <c r="U57" s="9">
        <f t="shared" si="0"/>
        <v>49</v>
      </c>
      <c r="V57" s="6">
        <f t="shared" si="1"/>
        <v>44.1</v>
      </c>
      <c r="W57" s="24" t="s">
        <v>274</v>
      </c>
      <c r="X57" s="24"/>
      <c r="Y57" s="24"/>
      <c r="Z57" s="27">
        <v>1</v>
      </c>
      <c r="AA57" s="6">
        <f t="shared" si="2"/>
        <v>0.1</v>
      </c>
      <c r="AB57" s="6">
        <f t="shared" si="3"/>
        <v>44.2</v>
      </c>
      <c r="AC57" s="35"/>
    </row>
    <row r="58" ht="42" spans="1:29">
      <c r="A58" s="6">
        <v>56</v>
      </c>
      <c r="B58" s="27">
        <v>2020200761</v>
      </c>
      <c r="C58" s="27" t="s">
        <v>275</v>
      </c>
      <c r="D58" s="7" t="str">
        <f>VLOOKUP(C58,[1]Sheet1!$C:$D,2,FALSE)</f>
        <v>交通运输规划与管理</v>
      </c>
      <c r="E58" s="27">
        <v>15528018986</v>
      </c>
      <c r="F58" s="27" t="s">
        <v>179</v>
      </c>
      <c r="G58" s="24" t="s">
        <v>276</v>
      </c>
      <c r="H58" s="24">
        <v>15</v>
      </c>
      <c r="I58" s="24"/>
      <c r="J58" s="24"/>
      <c r="K58" s="24"/>
      <c r="L58" s="24"/>
      <c r="M58" s="24"/>
      <c r="N58" s="24"/>
      <c r="O58" s="24"/>
      <c r="P58" s="24"/>
      <c r="Q58" s="24"/>
      <c r="R58" s="24"/>
      <c r="S58" s="24"/>
      <c r="T58" s="24"/>
      <c r="U58" s="9">
        <f t="shared" si="0"/>
        <v>15</v>
      </c>
      <c r="V58" s="6">
        <f t="shared" si="1"/>
        <v>13.5</v>
      </c>
      <c r="W58" s="24"/>
      <c r="X58" s="24"/>
      <c r="Y58" s="24"/>
      <c r="Z58" s="27"/>
      <c r="AA58" s="6">
        <f t="shared" si="2"/>
        <v>0</v>
      </c>
      <c r="AB58" s="6">
        <f t="shared" si="3"/>
        <v>13.5</v>
      </c>
      <c r="AC58" s="35"/>
    </row>
    <row r="59" ht="56" spans="1:29">
      <c r="A59" s="6">
        <v>57</v>
      </c>
      <c r="B59" s="27">
        <v>2020200747</v>
      </c>
      <c r="C59" s="27" t="s">
        <v>277</v>
      </c>
      <c r="D59" s="7" t="str">
        <f>VLOOKUP(C59,[1]Sheet1!$C:$D,2,FALSE)</f>
        <v>交通运输规划与管理</v>
      </c>
      <c r="E59" s="27">
        <v>15262120024</v>
      </c>
      <c r="F59" s="27" t="s">
        <v>33</v>
      </c>
      <c r="G59" s="24" t="s">
        <v>278</v>
      </c>
      <c r="H59" s="24">
        <v>28</v>
      </c>
      <c r="I59" s="24"/>
      <c r="J59" s="24"/>
      <c r="K59" s="24"/>
      <c r="L59" s="24"/>
      <c r="M59" s="24"/>
      <c r="N59" s="24"/>
      <c r="O59" s="24"/>
      <c r="P59" s="24"/>
      <c r="Q59" s="24" t="s">
        <v>279</v>
      </c>
      <c r="R59" s="24">
        <v>24</v>
      </c>
      <c r="S59" s="24"/>
      <c r="T59" s="24"/>
      <c r="U59" s="9">
        <f t="shared" si="0"/>
        <v>52</v>
      </c>
      <c r="V59" s="6">
        <f t="shared" si="1"/>
        <v>46.8</v>
      </c>
      <c r="W59" s="24"/>
      <c r="X59" s="24"/>
      <c r="Y59" s="24"/>
      <c r="Z59" s="27">
        <v>0</v>
      </c>
      <c r="AA59" s="6">
        <f t="shared" si="2"/>
        <v>0</v>
      </c>
      <c r="AB59" s="6">
        <f t="shared" si="3"/>
        <v>46.8</v>
      </c>
      <c r="AC59" s="35"/>
    </row>
    <row r="60" ht="70" spans="1:29">
      <c r="A60" s="6">
        <v>58</v>
      </c>
      <c r="B60" s="27">
        <v>2020200763</v>
      </c>
      <c r="C60" s="27" t="s">
        <v>280</v>
      </c>
      <c r="D60" s="7" t="str">
        <f>VLOOKUP(C60,[1]Sheet1!$C:$D,2,FALSE)</f>
        <v>交通运输规划与管理</v>
      </c>
      <c r="E60" s="27">
        <v>17713562947</v>
      </c>
      <c r="F60" s="27" t="s">
        <v>62</v>
      </c>
      <c r="G60" s="24" t="s">
        <v>281</v>
      </c>
      <c r="H60" s="24">
        <v>28</v>
      </c>
      <c r="I60" s="24"/>
      <c r="J60" s="24"/>
      <c r="K60" s="24"/>
      <c r="L60" s="24"/>
      <c r="M60" s="24"/>
      <c r="N60" s="24"/>
      <c r="O60" s="24" t="s">
        <v>282</v>
      </c>
      <c r="P60" s="24">
        <v>0</v>
      </c>
      <c r="Q60" s="24"/>
      <c r="R60" s="24"/>
      <c r="S60" s="24" t="s">
        <v>119</v>
      </c>
      <c r="T60" s="24">
        <v>10</v>
      </c>
      <c r="U60" s="9">
        <f t="shared" si="0"/>
        <v>38</v>
      </c>
      <c r="V60" s="6">
        <f t="shared" si="1"/>
        <v>34.2</v>
      </c>
      <c r="W60" s="24" t="s">
        <v>283</v>
      </c>
      <c r="X60" s="24"/>
      <c r="Y60" s="24"/>
      <c r="Z60" s="27">
        <v>3</v>
      </c>
      <c r="AA60" s="6">
        <f t="shared" si="2"/>
        <v>0.3</v>
      </c>
      <c r="AB60" s="6">
        <f t="shared" si="3"/>
        <v>34.5</v>
      </c>
      <c r="AC60" s="38"/>
    </row>
    <row r="61" ht="28" spans="1:29">
      <c r="A61" s="6">
        <v>59</v>
      </c>
      <c r="B61" s="27" t="s">
        <v>284</v>
      </c>
      <c r="C61" s="27" t="s">
        <v>285</v>
      </c>
      <c r="D61" s="7" t="str">
        <f>VLOOKUP(C61,[1]Sheet1!$C:$D,2,FALSE)</f>
        <v>交通运输规划与管理</v>
      </c>
      <c r="E61" s="27" t="s">
        <v>286</v>
      </c>
      <c r="F61" s="27" t="s">
        <v>287</v>
      </c>
      <c r="G61" s="24"/>
      <c r="H61" s="24"/>
      <c r="I61" s="24"/>
      <c r="J61" s="24"/>
      <c r="K61" s="24"/>
      <c r="L61" s="24"/>
      <c r="M61" s="24"/>
      <c r="N61" s="24"/>
      <c r="O61" s="24"/>
      <c r="P61" s="24"/>
      <c r="Q61" s="24"/>
      <c r="R61" s="24"/>
      <c r="S61" s="24" t="s">
        <v>288</v>
      </c>
      <c r="T61" s="24">
        <v>15</v>
      </c>
      <c r="U61" s="9">
        <f t="shared" si="0"/>
        <v>15</v>
      </c>
      <c r="V61" s="6">
        <f t="shared" si="1"/>
        <v>13.5</v>
      </c>
      <c r="W61" s="24"/>
      <c r="X61" s="24"/>
      <c r="Y61" s="24" t="s">
        <v>289</v>
      </c>
      <c r="Z61" s="27">
        <v>8</v>
      </c>
      <c r="AA61" s="6">
        <f t="shared" si="2"/>
        <v>0.8</v>
      </c>
      <c r="AB61" s="6">
        <f t="shared" si="3"/>
        <v>14.3</v>
      </c>
      <c r="AC61" s="38"/>
    </row>
    <row r="62" ht="56" spans="1:29">
      <c r="A62" s="6">
        <v>60</v>
      </c>
      <c r="B62" s="27">
        <v>2020200754</v>
      </c>
      <c r="C62" s="27" t="s">
        <v>290</v>
      </c>
      <c r="D62" s="7" t="str">
        <f>VLOOKUP(C62,[1]Sheet1!$C:$D,2,FALSE)</f>
        <v>交通运输规划与管理</v>
      </c>
      <c r="E62" s="27">
        <v>18860874568</v>
      </c>
      <c r="F62" s="27" t="s">
        <v>291</v>
      </c>
      <c r="G62" s="24" t="s">
        <v>292</v>
      </c>
      <c r="H62" s="24">
        <v>45</v>
      </c>
      <c r="I62" s="24"/>
      <c r="J62" s="24"/>
      <c r="K62" s="24"/>
      <c r="L62" s="24"/>
      <c r="M62" s="24"/>
      <c r="N62" s="24"/>
      <c r="O62" s="24"/>
      <c r="P62" s="24"/>
      <c r="Q62" s="24"/>
      <c r="R62" s="24"/>
      <c r="S62" s="24" t="s">
        <v>293</v>
      </c>
      <c r="T62" s="24">
        <v>10</v>
      </c>
      <c r="U62" s="9">
        <f t="shared" si="0"/>
        <v>55</v>
      </c>
      <c r="V62" s="6">
        <f t="shared" si="1"/>
        <v>49.5</v>
      </c>
      <c r="W62" s="24"/>
      <c r="X62" s="24" t="s">
        <v>294</v>
      </c>
      <c r="Y62" s="24"/>
      <c r="Z62" s="27">
        <v>3</v>
      </c>
      <c r="AA62" s="6">
        <f t="shared" si="2"/>
        <v>0.3</v>
      </c>
      <c r="AB62" s="6">
        <f t="shared" si="3"/>
        <v>49.8</v>
      </c>
      <c r="AC62" s="38"/>
    </row>
    <row r="63" ht="28" spans="1:29">
      <c r="A63" s="6">
        <v>61</v>
      </c>
      <c r="B63" s="27">
        <v>2020200811</v>
      </c>
      <c r="C63" s="27" t="s">
        <v>295</v>
      </c>
      <c r="D63" s="7" t="str">
        <f>VLOOKUP(C63,[1]Sheet1!$C:$D,2,FALSE)</f>
        <v>物流工程</v>
      </c>
      <c r="E63" s="27">
        <v>15345976448</v>
      </c>
      <c r="F63" s="27" t="s">
        <v>162</v>
      </c>
      <c r="G63" s="24" t="s">
        <v>296</v>
      </c>
      <c r="H63" s="24">
        <v>0</v>
      </c>
      <c r="I63" s="24"/>
      <c r="J63" s="24">
        <v>0</v>
      </c>
      <c r="K63" s="24"/>
      <c r="L63" s="24">
        <v>0</v>
      </c>
      <c r="M63" s="24"/>
      <c r="N63" s="24">
        <v>0</v>
      </c>
      <c r="O63" s="24"/>
      <c r="P63" s="24">
        <v>0</v>
      </c>
      <c r="Q63" s="24"/>
      <c r="R63" s="24">
        <v>0</v>
      </c>
      <c r="S63" s="24" t="s">
        <v>297</v>
      </c>
      <c r="T63" s="24">
        <v>15</v>
      </c>
      <c r="U63" s="9">
        <f t="shared" si="0"/>
        <v>15</v>
      </c>
      <c r="V63" s="6">
        <f t="shared" si="1"/>
        <v>13.5</v>
      </c>
      <c r="W63" s="24"/>
      <c r="X63" s="24"/>
      <c r="Y63" s="24"/>
      <c r="Z63" s="27">
        <v>0</v>
      </c>
      <c r="AA63" s="6">
        <f t="shared" si="2"/>
        <v>0</v>
      </c>
      <c r="AB63" s="6">
        <f t="shared" si="3"/>
        <v>13.5</v>
      </c>
      <c r="AC63" s="38"/>
    </row>
    <row r="64" ht="56" spans="1:29">
      <c r="A64" s="6">
        <v>62</v>
      </c>
      <c r="B64" s="27">
        <v>2020200765</v>
      </c>
      <c r="C64" s="27" t="s">
        <v>298</v>
      </c>
      <c r="D64" s="7" t="str">
        <f>VLOOKUP(C64,[1]Sheet1!$C:$D,2,FALSE)</f>
        <v>交通运输规划与管理</v>
      </c>
      <c r="E64" s="27">
        <v>15528018231</v>
      </c>
      <c r="F64" s="27" t="s">
        <v>33</v>
      </c>
      <c r="G64" s="24" t="s">
        <v>299</v>
      </c>
      <c r="H64" s="24">
        <v>28</v>
      </c>
      <c r="I64" s="24"/>
      <c r="J64" s="24"/>
      <c r="K64" s="24"/>
      <c r="L64" s="24"/>
      <c r="M64" s="24"/>
      <c r="N64" s="24"/>
      <c r="O64" s="24"/>
      <c r="P64" s="24"/>
      <c r="Q64" s="24" t="s">
        <v>300</v>
      </c>
      <c r="R64" s="24">
        <v>0</v>
      </c>
      <c r="S64" s="24" t="s">
        <v>301</v>
      </c>
      <c r="T64" s="24">
        <v>10</v>
      </c>
      <c r="U64" s="9">
        <f t="shared" si="0"/>
        <v>38</v>
      </c>
      <c r="V64" s="6">
        <f t="shared" si="1"/>
        <v>34.2</v>
      </c>
      <c r="W64" s="24"/>
      <c r="X64" s="24" t="s">
        <v>302</v>
      </c>
      <c r="Y64" s="24"/>
      <c r="Z64" s="27">
        <v>6</v>
      </c>
      <c r="AA64" s="6">
        <f t="shared" si="2"/>
        <v>0.6</v>
      </c>
      <c r="AB64" s="6">
        <f t="shared" si="3"/>
        <v>34.8</v>
      </c>
      <c r="AC64" s="38"/>
    </row>
    <row r="65" ht="129.5" spans="1:29">
      <c r="A65" s="6">
        <v>63</v>
      </c>
      <c r="B65" s="27">
        <v>2020200776</v>
      </c>
      <c r="C65" s="27" t="s">
        <v>303</v>
      </c>
      <c r="D65" s="7" t="str">
        <f>VLOOKUP(C65,[1]Sheet1!$C:$D,2,FALSE)</f>
        <v>交通运输规划与管理</v>
      </c>
      <c r="E65" s="27">
        <v>15528096736</v>
      </c>
      <c r="F65" s="27" t="s">
        <v>33</v>
      </c>
      <c r="G65" s="24" t="s">
        <v>304</v>
      </c>
      <c r="H65" s="24">
        <v>24</v>
      </c>
      <c r="I65" s="24" t="s">
        <v>56</v>
      </c>
      <c r="J65" s="24">
        <v>0</v>
      </c>
      <c r="K65" s="24" t="s">
        <v>56</v>
      </c>
      <c r="L65" s="24">
        <v>0</v>
      </c>
      <c r="M65" s="24" t="s">
        <v>56</v>
      </c>
      <c r="N65" s="24">
        <v>0</v>
      </c>
      <c r="O65" s="24" t="s">
        <v>56</v>
      </c>
      <c r="P65" s="24">
        <v>0</v>
      </c>
      <c r="Q65" s="24" t="s">
        <v>305</v>
      </c>
      <c r="R65" s="24">
        <v>24</v>
      </c>
      <c r="S65" s="24" t="s">
        <v>306</v>
      </c>
      <c r="T65" s="24">
        <v>4</v>
      </c>
      <c r="U65" s="9">
        <f t="shared" si="0"/>
        <v>52</v>
      </c>
      <c r="V65" s="6">
        <f t="shared" si="1"/>
        <v>46.8</v>
      </c>
      <c r="W65" s="24" t="s">
        <v>307</v>
      </c>
      <c r="X65" s="24" t="s">
        <v>308</v>
      </c>
      <c r="Y65" s="24" t="s">
        <v>56</v>
      </c>
      <c r="Z65" s="27">
        <v>4</v>
      </c>
      <c r="AA65" s="6">
        <f t="shared" si="2"/>
        <v>0.4</v>
      </c>
      <c r="AB65" s="6">
        <f t="shared" si="3"/>
        <v>47.2</v>
      </c>
      <c r="AC65" s="38"/>
    </row>
    <row r="66" ht="84" spans="1:29">
      <c r="A66" s="6">
        <v>64</v>
      </c>
      <c r="B66" s="27">
        <v>2020200810</v>
      </c>
      <c r="C66" s="27" t="s">
        <v>309</v>
      </c>
      <c r="D66" s="7" t="str">
        <f>VLOOKUP(C66,[1]Sheet1!$C:$D,2,FALSE)</f>
        <v>物流工程</v>
      </c>
      <c r="E66" s="27">
        <v>18402866871</v>
      </c>
      <c r="F66" s="27" t="s">
        <v>109</v>
      </c>
      <c r="G66" s="24" t="s">
        <v>310</v>
      </c>
      <c r="H66" s="24">
        <v>15</v>
      </c>
      <c r="I66" s="24"/>
      <c r="J66" s="24"/>
      <c r="K66" s="24"/>
      <c r="L66" s="24"/>
      <c r="M66" s="24"/>
      <c r="N66" s="24"/>
      <c r="O66" s="24"/>
      <c r="P66" s="24"/>
      <c r="Q66" s="24"/>
      <c r="R66" s="24"/>
      <c r="S66" s="24" t="s">
        <v>311</v>
      </c>
      <c r="T66" s="24">
        <v>20</v>
      </c>
      <c r="U66" s="9">
        <f t="shared" si="0"/>
        <v>35</v>
      </c>
      <c r="V66" s="6">
        <f t="shared" si="1"/>
        <v>31.5</v>
      </c>
      <c r="W66" s="24"/>
      <c r="X66" s="24"/>
      <c r="Y66" s="24"/>
      <c r="Z66" s="27"/>
      <c r="AA66" s="6">
        <f t="shared" si="2"/>
        <v>0</v>
      </c>
      <c r="AB66" s="6">
        <f t="shared" si="3"/>
        <v>31.5</v>
      </c>
      <c r="AC66" s="38"/>
    </row>
    <row r="67" ht="84" spans="1:29">
      <c r="A67" s="6">
        <v>65</v>
      </c>
      <c r="B67" s="27">
        <v>2020200775</v>
      </c>
      <c r="C67" s="27" t="s">
        <v>312</v>
      </c>
      <c r="D67" s="7" t="str">
        <f>VLOOKUP(C67,[1]Sheet1!$C:$D,2,FALSE)</f>
        <v>交通运输规划与管理</v>
      </c>
      <c r="E67" s="27">
        <v>13678123693</v>
      </c>
      <c r="F67" s="27" t="s">
        <v>313</v>
      </c>
      <c r="G67" s="24" t="s">
        <v>314</v>
      </c>
      <c r="H67" s="24">
        <v>28</v>
      </c>
      <c r="I67" s="24"/>
      <c r="J67" s="24"/>
      <c r="K67" s="24"/>
      <c r="L67" s="24"/>
      <c r="M67" s="24"/>
      <c r="N67" s="24"/>
      <c r="O67" s="24"/>
      <c r="P67" s="24"/>
      <c r="Q67" s="24" t="s">
        <v>315</v>
      </c>
      <c r="R67" s="24"/>
      <c r="S67" s="24"/>
      <c r="T67" s="24">
        <v>12</v>
      </c>
      <c r="U67" s="9">
        <f t="shared" si="0"/>
        <v>40</v>
      </c>
      <c r="V67" s="6">
        <f t="shared" si="1"/>
        <v>36</v>
      </c>
      <c r="W67" s="24"/>
      <c r="X67" s="24"/>
      <c r="Y67" s="24"/>
      <c r="Z67" s="27">
        <v>0</v>
      </c>
      <c r="AA67" s="6">
        <f t="shared" si="2"/>
        <v>0</v>
      </c>
      <c r="AB67" s="6">
        <f t="shared" si="3"/>
        <v>36</v>
      </c>
      <c r="AC67" s="38"/>
    </row>
    <row r="68" ht="28" spans="1:29">
      <c r="A68" s="6">
        <v>66</v>
      </c>
      <c r="B68" s="27">
        <v>2020200742</v>
      </c>
      <c r="C68" s="27" t="s">
        <v>316</v>
      </c>
      <c r="D68" s="7" t="str">
        <f>VLOOKUP(C68,[1]Sheet1!$C:$D,2,FALSE)</f>
        <v>交通运输规划与管理</v>
      </c>
      <c r="E68" s="27">
        <v>15528027862</v>
      </c>
      <c r="F68" s="27" t="s">
        <v>317</v>
      </c>
      <c r="G68" s="24"/>
      <c r="H68" s="24"/>
      <c r="I68" s="24"/>
      <c r="J68" s="24"/>
      <c r="K68" s="24"/>
      <c r="L68" s="24"/>
      <c r="M68" s="24"/>
      <c r="N68" s="24"/>
      <c r="O68" s="24">
        <v>0</v>
      </c>
      <c r="P68" s="24"/>
      <c r="Q68" s="24"/>
      <c r="R68" s="24"/>
      <c r="S68" s="24"/>
      <c r="T68" s="24"/>
      <c r="U68" s="9">
        <f t="shared" ref="U68:U131" si="4">H68+J68+L68+N68+P68+R68+T68</f>
        <v>0</v>
      </c>
      <c r="V68" s="6">
        <f t="shared" ref="V68:V131" si="5">U68*0.9</f>
        <v>0</v>
      </c>
      <c r="W68" s="24" t="s">
        <v>318</v>
      </c>
      <c r="X68" s="24"/>
      <c r="Y68" s="24" t="s">
        <v>319</v>
      </c>
      <c r="Z68" s="27">
        <v>5</v>
      </c>
      <c r="AA68" s="6">
        <f t="shared" ref="AA68:AA131" si="6">Z68*0.1</f>
        <v>0.5</v>
      </c>
      <c r="AB68" s="6">
        <f t="shared" ref="AB68:AB131" si="7">V68+AA68</f>
        <v>0.5</v>
      </c>
      <c r="AC68" s="38"/>
    </row>
    <row r="69" ht="56" spans="1:29">
      <c r="A69" s="6">
        <v>67</v>
      </c>
      <c r="B69" s="27">
        <v>2020200780</v>
      </c>
      <c r="C69" s="27" t="s">
        <v>320</v>
      </c>
      <c r="D69" s="7" t="str">
        <f>VLOOKUP(C69,[1]Sheet1!$C:$D,2,FALSE)</f>
        <v>交通运输规划与管理</v>
      </c>
      <c r="E69" s="27">
        <v>15520791108</v>
      </c>
      <c r="F69" s="27" t="s">
        <v>132</v>
      </c>
      <c r="G69" s="24"/>
      <c r="H69" s="24"/>
      <c r="I69" s="24"/>
      <c r="J69" s="24"/>
      <c r="K69" s="24"/>
      <c r="L69" s="24"/>
      <c r="M69" s="24"/>
      <c r="N69" s="24"/>
      <c r="O69" s="24"/>
      <c r="P69" s="24"/>
      <c r="Q69" s="24" t="s">
        <v>321</v>
      </c>
      <c r="R69" s="24"/>
      <c r="S69" s="24" t="s">
        <v>322</v>
      </c>
      <c r="T69" s="24">
        <v>7</v>
      </c>
      <c r="U69" s="9">
        <f t="shared" si="4"/>
        <v>7</v>
      </c>
      <c r="V69" s="6">
        <f t="shared" si="5"/>
        <v>6.3</v>
      </c>
      <c r="W69" s="24" t="s">
        <v>323</v>
      </c>
      <c r="X69" s="24" t="s">
        <v>324</v>
      </c>
      <c r="Y69" s="24" t="s">
        <v>325</v>
      </c>
      <c r="Z69" s="27"/>
      <c r="AA69" s="6">
        <f t="shared" si="6"/>
        <v>0</v>
      </c>
      <c r="AB69" s="6">
        <f t="shared" si="7"/>
        <v>6.3</v>
      </c>
      <c r="AC69" s="38"/>
    </row>
    <row r="70" ht="56" spans="1:29">
      <c r="A70" s="6">
        <v>68</v>
      </c>
      <c r="B70" s="27">
        <v>2020200784</v>
      </c>
      <c r="C70" s="27" t="s">
        <v>326</v>
      </c>
      <c r="D70" s="7" t="str">
        <f>VLOOKUP(C70,[1]Sheet1!$C:$D,2,FALSE)</f>
        <v>交通运输规划与管理</v>
      </c>
      <c r="E70" s="27">
        <v>18229816053</v>
      </c>
      <c r="F70" s="27" t="s">
        <v>179</v>
      </c>
      <c r="G70" s="24"/>
      <c r="H70" s="24">
        <v>0</v>
      </c>
      <c r="I70" s="24" t="s">
        <v>56</v>
      </c>
      <c r="J70" s="24">
        <v>0</v>
      </c>
      <c r="K70" s="24" t="s">
        <v>56</v>
      </c>
      <c r="L70" s="24">
        <v>0</v>
      </c>
      <c r="M70" s="24" t="s">
        <v>56</v>
      </c>
      <c r="N70" s="24">
        <v>0</v>
      </c>
      <c r="O70" s="24" t="s">
        <v>56</v>
      </c>
      <c r="P70" s="24">
        <v>0</v>
      </c>
      <c r="Q70" s="24" t="s">
        <v>56</v>
      </c>
      <c r="R70" s="24">
        <v>0</v>
      </c>
      <c r="S70" s="24" t="s">
        <v>327</v>
      </c>
      <c r="T70" s="24">
        <v>10</v>
      </c>
      <c r="U70" s="9">
        <f t="shared" si="4"/>
        <v>10</v>
      </c>
      <c r="V70" s="6">
        <f t="shared" si="5"/>
        <v>9</v>
      </c>
      <c r="W70" s="24" t="s">
        <v>56</v>
      </c>
      <c r="X70" s="24" t="s">
        <v>56</v>
      </c>
      <c r="Y70" s="24" t="s">
        <v>56</v>
      </c>
      <c r="Z70" s="27">
        <v>0</v>
      </c>
      <c r="AA70" s="6">
        <f t="shared" si="6"/>
        <v>0</v>
      </c>
      <c r="AB70" s="6">
        <f t="shared" si="7"/>
        <v>9</v>
      </c>
      <c r="AC70" s="38"/>
    </row>
    <row r="71" ht="42" spans="1:29">
      <c r="A71" s="6">
        <v>69</v>
      </c>
      <c r="B71" s="27">
        <v>2020211218</v>
      </c>
      <c r="C71" s="39" t="s">
        <v>328</v>
      </c>
      <c r="D71" s="7" t="str">
        <f>VLOOKUP(C71,[1]Sheet1!$C:$D,2,FALSE)</f>
        <v>（专)交通运输</v>
      </c>
      <c r="E71" s="27">
        <v>17716494773</v>
      </c>
      <c r="F71" s="39" t="s">
        <v>329</v>
      </c>
      <c r="G71" s="27"/>
      <c r="H71" s="27"/>
      <c r="I71" s="27"/>
      <c r="J71" s="27"/>
      <c r="K71" s="56"/>
      <c r="L71" s="27"/>
      <c r="M71" s="27"/>
      <c r="N71" s="27"/>
      <c r="O71" s="27"/>
      <c r="P71" s="27"/>
      <c r="Q71" s="27"/>
      <c r="R71" s="27"/>
      <c r="S71" s="40" t="s">
        <v>330</v>
      </c>
      <c r="T71" s="27">
        <v>10</v>
      </c>
      <c r="U71" s="9">
        <f t="shared" si="4"/>
        <v>10</v>
      </c>
      <c r="V71" s="6">
        <f t="shared" si="5"/>
        <v>9</v>
      </c>
      <c r="W71" s="40" t="s">
        <v>331</v>
      </c>
      <c r="X71" s="40" t="s">
        <v>332</v>
      </c>
      <c r="Y71" s="27"/>
      <c r="Z71" s="27">
        <v>6</v>
      </c>
      <c r="AA71" s="6">
        <f t="shared" si="6"/>
        <v>0.6</v>
      </c>
      <c r="AB71" s="6">
        <f t="shared" si="7"/>
        <v>9.6</v>
      </c>
      <c r="AC71" s="38"/>
    </row>
    <row r="72" ht="26" spans="1:29">
      <c r="A72" s="6">
        <v>70</v>
      </c>
      <c r="B72" s="27">
        <v>2020211236</v>
      </c>
      <c r="C72" s="39" t="s">
        <v>333</v>
      </c>
      <c r="D72" s="7" t="str">
        <f>VLOOKUP(C72,[1]Sheet1!$C:$D,2,FALSE)</f>
        <v>（专)交通运输</v>
      </c>
      <c r="E72" s="27">
        <v>15282236045</v>
      </c>
      <c r="F72" s="39" t="s">
        <v>334</v>
      </c>
      <c r="G72" s="27"/>
      <c r="H72" s="27"/>
      <c r="I72" s="27"/>
      <c r="J72" s="27"/>
      <c r="K72" s="27"/>
      <c r="L72" s="27"/>
      <c r="M72" s="27"/>
      <c r="N72" s="27"/>
      <c r="O72" s="27"/>
      <c r="P72" s="27"/>
      <c r="Q72" s="27"/>
      <c r="R72" s="27"/>
      <c r="S72" s="60" t="s">
        <v>335</v>
      </c>
      <c r="T72" s="27">
        <v>15</v>
      </c>
      <c r="U72" s="9">
        <f t="shared" si="4"/>
        <v>15</v>
      </c>
      <c r="V72" s="6">
        <f t="shared" si="5"/>
        <v>13.5</v>
      </c>
      <c r="W72" s="27"/>
      <c r="X72" s="27"/>
      <c r="Y72" s="27"/>
      <c r="Z72" s="27">
        <v>0</v>
      </c>
      <c r="AA72" s="6">
        <f t="shared" si="6"/>
        <v>0</v>
      </c>
      <c r="AB72" s="6">
        <f t="shared" si="7"/>
        <v>13.5</v>
      </c>
      <c r="AC72" s="38"/>
    </row>
    <row r="73" ht="84" spans="1:29">
      <c r="A73" s="6">
        <v>71</v>
      </c>
      <c r="B73" s="39">
        <v>2020211243</v>
      </c>
      <c r="C73" s="39" t="s">
        <v>336</v>
      </c>
      <c r="D73" s="7" t="str">
        <f>VLOOKUP(C73,[1]Sheet1!$C:$D,2,FALSE)</f>
        <v>（专)交通运输</v>
      </c>
      <c r="E73" s="39">
        <v>15528025831</v>
      </c>
      <c r="F73" s="39" t="s">
        <v>337</v>
      </c>
      <c r="G73" s="40"/>
      <c r="H73" s="24"/>
      <c r="I73" s="40"/>
      <c r="J73" s="24"/>
      <c r="K73" s="40"/>
      <c r="L73" s="24"/>
      <c r="M73" s="40"/>
      <c r="N73" s="24"/>
      <c r="O73" s="40"/>
      <c r="P73" s="24"/>
      <c r="Q73" s="40"/>
      <c r="R73" s="24"/>
      <c r="S73" s="40" t="s">
        <v>338</v>
      </c>
      <c r="T73" s="40">
        <v>30</v>
      </c>
      <c r="U73" s="9">
        <f t="shared" si="4"/>
        <v>30</v>
      </c>
      <c r="V73" s="6">
        <f t="shared" si="5"/>
        <v>27</v>
      </c>
      <c r="W73" s="24"/>
      <c r="X73" s="40" t="s">
        <v>339</v>
      </c>
      <c r="Y73" s="40" t="s">
        <v>340</v>
      </c>
      <c r="Z73" s="39">
        <v>8.75</v>
      </c>
      <c r="AA73" s="6">
        <f t="shared" si="6"/>
        <v>0.875</v>
      </c>
      <c r="AB73" s="6">
        <f t="shared" si="7"/>
        <v>27.875</v>
      </c>
      <c r="AC73" s="38"/>
    </row>
    <row r="74" ht="84" spans="1:29">
      <c r="A74" s="6">
        <v>72</v>
      </c>
      <c r="B74" s="27">
        <v>2020211339</v>
      </c>
      <c r="C74" s="39" t="s">
        <v>341</v>
      </c>
      <c r="D74" s="7" t="str">
        <f>VLOOKUP(C74,[1]Sheet1!$C:$D,2,FALSE)</f>
        <v>（专)交通运输</v>
      </c>
      <c r="E74" s="27">
        <v>18391036369</v>
      </c>
      <c r="F74" s="39" t="s">
        <v>342</v>
      </c>
      <c r="G74" s="27"/>
      <c r="H74" s="27"/>
      <c r="I74" s="27"/>
      <c r="J74" s="27"/>
      <c r="K74" s="27"/>
      <c r="L74" s="27"/>
      <c r="M74" s="27"/>
      <c r="N74" s="27"/>
      <c r="O74" s="40" t="s">
        <v>343</v>
      </c>
      <c r="P74" s="27">
        <v>1.4</v>
      </c>
      <c r="Q74" s="40" t="s">
        <v>344</v>
      </c>
      <c r="R74" s="27">
        <v>18</v>
      </c>
      <c r="S74" s="39" t="s">
        <v>345</v>
      </c>
      <c r="T74" s="27">
        <v>10</v>
      </c>
      <c r="U74" s="9">
        <f t="shared" si="4"/>
        <v>29.4</v>
      </c>
      <c r="V74" s="6">
        <f t="shared" si="5"/>
        <v>26.46</v>
      </c>
      <c r="W74" s="40" t="s">
        <v>346</v>
      </c>
      <c r="X74" s="40" t="s">
        <v>347</v>
      </c>
      <c r="Y74" s="27"/>
      <c r="Z74" s="27">
        <v>6</v>
      </c>
      <c r="AA74" s="6">
        <f t="shared" si="6"/>
        <v>0.6</v>
      </c>
      <c r="AB74" s="6">
        <f t="shared" si="7"/>
        <v>27.06</v>
      </c>
      <c r="AC74" s="38"/>
    </row>
    <row r="75" ht="28" spans="1:29">
      <c r="A75" s="6">
        <v>73</v>
      </c>
      <c r="B75" s="24">
        <v>2020211295</v>
      </c>
      <c r="C75" s="40" t="s">
        <v>348</v>
      </c>
      <c r="D75" s="7" t="str">
        <f>VLOOKUP(C75,[1]Sheet1!$C:$D,2,FALSE)</f>
        <v>（专)交通运输</v>
      </c>
      <c r="E75" s="24">
        <v>13142188020</v>
      </c>
      <c r="F75" s="40" t="s">
        <v>349</v>
      </c>
      <c r="G75" s="24"/>
      <c r="H75" s="24"/>
      <c r="I75" s="24"/>
      <c r="J75" s="24"/>
      <c r="K75" s="24"/>
      <c r="L75" s="24"/>
      <c r="M75" s="24"/>
      <c r="N75" s="24"/>
      <c r="O75" s="24"/>
      <c r="P75" s="24"/>
      <c r="Q75" s="40"/>
      <c r="R75" s="24"/>
      <c r="S75" s="40" t="s">
        <v>350</v>
      </c>
      <c r="T75" s="24">
        <v>7</v>
      </c>
      <c r="U75" s="9">
        <f t="shared" si="4"/>
        <v>7</v>
      </c>
      <c r="V75" s="6">
        <f t="shared" si="5"/>
        <v>6.3</v>
      </c>
      <c r="W75" s="40" t="s">
        <v>351</v>
      </c>
      <c r="X75" s="24"/>
      <c r="Y75" s="40" t="s">
        <v>352</v>
      </c>
      <c r="Z75" s="24">
        <v>2</v>
      </c>
      <c r="AA75" s="6">
        <f t="shared" si="6"/>
        <v>0.2</v>
      </c>
      <c r="AB75" s="6">
        <f t="shared" si="7"/>
        <v>6.5</v>
      </c>
      <c r="AC75" s="38"/>
    </row>
    <row r="76" ht="28" spans="1:29">
      <c r="A76" s="6">
        <v>74</v>
      </c>
      <c r="B76" s="27">
        <v>2020211245</v>
      </c>
      <c r="C76" s="39" t="s">
        <v>353</v>
      </c>
      <c r="D76" s="7" t="str">
        <f>VLOOKUP(C76,[1]Sheet1!$C:$D,2,FALSE)</f>
        <v>（专)交通运输</v>
      </c>
      <c r="E76" s="27">
        <v>18053163552</v>
      </c>
      <c r="F76" s="39" t="s">
        <v>354</v>
      </c>
      <c r="G76" s="27"/>
      <c r="H76" s="27"/>
      <c r="I76" s="27"/>
      <c r="J76" s="27"/>
      <c r="K76" s="27"/>
      <c r="L76" s="27"/>
      <c r="M76" s="27"/>
      <c r="N76" s="27"/>
      <c r="O76" s="27"/>
      <c r="P76" s="27"/>
      <c r="Q76" s="27"/>
      <c r="R76" s="27"/>
      <c r="S76" s="40" t="s">
        <v>345</v>
      </c>
      <c r="T76" s="27">
        <v>10</v>
      </c>
      <c r="U76" s="9">
        <f t="shared" si="4"/>
        <v>10</v>
      </c>
      <c r="V76" s="6">
        <f t="shared" si="5"/>
        <v>9</v>
      </c>
      <c r="W76" s="39" t="s">
        <v>355</v>
      </c>
      <c r="X76" s="27"/>
      <c r="Y76" s="40" t="s">
        <v>352</v>
      </c>
      <c r="Z76" s="27">
        <v>2</v>
      </c>
      <c r="AA76" s="6">
        <f t="shared" si="6"/>
        <v>0.2</v>
      </c>
      <c r="AB76" s="6">
        <f t="shared" si="7"/>
        <v>9.2</v>
      </c>
      <c r="AC76" s="38"/>
    </row>
    <row r="77" ht="28" spans="1:29">
      <c r="A77" s="6">
        <v>75</v>
      </c>
      <c r="B77" s="40">
        <v>2020211397</v>
      </c>
      <c r="C77" s="40" t="s">
        <v>356</v>
      </c>
      <c r="D77" s="7" t="str">
        <f>VLOOKUP(C77,[1]Sheet1!$C:$D,2,FALSE)</f>
        <v>（专)交通运输</v>
      </c>
      <c r="E77" s="40">
        <v>18328204456</v>
      </c>
      <c r="F77" s="40" t="s">
        <v>357</v>
      </c>
      <c r="G77" s="40"/>
      <c r="H77" s="40"/>
      <c r="I77" s="40"/>
      <c r="J77" s="40"/>
      <c r="K77" s="40"/>
      <c r="L77" s="40"/>
      <c r="M77" s="40"/>
      <c r="N77" s="40"/>
      <c r="O77" s="40"/>
      <c r="P77" s="40"/>
      <c r="Q77" s="40"/>
      <c r="R77" s="40"/>
      <c r="S77" s="40" t="s">
        <v>358</v>
      </c>
      <c r="T77" s="40">
        <v>5</v>
      </c>
      <c r="U77" s="9">
        <f t="shared" si="4"/>
        <v>5</v>
      </c>
      <c r="V77" s="6">
        <f t="shared" si="5"/>
        <v>4.5</v>
      </c>
      <c r="W77" s="40"/>
      <c r="X77" s="40" t="s">
        <v>359</v>
      </c>
      <c r="Y77" s="40"/>
      <c r="Z77" s="40">
        <v>3</v>
      </c>
      <c r="AA77" s="6">
        <f t="shared" si="6"/>
        <v>0.3</v>
      </c>
      <c r="AB77" s="6">
        <f t="shared" si="7"/>
        <v>4.8</v>
      </c>
      <c r="AC77" s="38"/>
    </row>
    <row r="78" ht="56" spans="1:29">
      <c r="A78" s="6">
        <v>76</v>
      </c>
      <c r="B78" s="40">
        <v>2020211293</v>
      </c>
      <c r="C78" s="40" t="s">
        <v>360</v>
      </c>
      <c r="D78" s="7" t="str">
        <f>VLOOKUP(C78,[1]Sheet1!$C:$D,2,FALSE)</f>
        <v>（专)交通运输</v>
      </c>
      <c r="E78" s="40">
        <v>18674711845</v>
      </c>
      <c r="F78" s="40" t="s">
        <v>287</v>
      </c>
      <c r="G78" s="40"/>
      <c r="H78" s="40"/>
      <c r="I78" s="40"/>
      <c r="J78" s="40"/>
      <c r="K78" s="40"/>
      <c r="L78" s="40"/>
      <c r="M78" s="40"/>
      <c r="N78" s="40"/>
      <c r="O78" s="40"/>
      <c r="P78" s="40"/>
      <c r="Q78" s="40"/>
      <c r="R78" s="40"/>
      <c r="S78" s="40" t="s">
        <v>361</v>
      </c>
      <c r="T78" s="40">
        <v>15</v>
      </c>
      <c r="U78" s="9">
        <f t="shared" si="4"/>
        <v>15</v>
      </c>
      <c r="V78" s="6">
        <f t="shared" si="5"/>
        <v>13.5</v>
      </c>
      <c r="W78" s="40"/>
      <c r="X78" s="40"/>
      <c r="Y78" s="40" t="s">
        <v>362</v>
      </c>
      <c r="Z78" s="40">
        <v>8</v>
      </c>
      <c r="AA78" s="6">
        <f t="shared" si="6"/>
        <v>0.8</v>
      </c>
      <c r="AB78" s="6">
        <f t="shared" si="7"/>
        <v>14.3</v>
      </c>
      <c r="AC78" s="38"/>
    </row>
    <row r="79" ht="84" spans="1:29">
      <c r="A79" s="6">
        <v>77</v>
      </c>
      <c r="B79" s="40">
        <v>2020211335</v>
      </c>
      <c r="C79" s="40" t="s">
        <v>363</v>
      </c>
      <c r="D79" s="7" t="str">
        <f>VLOOKUP(C79,[1]Sheet1!$C:$D,2,FALSE)</f>
        <v>（专)交通运输</v>
      </c>
      <c r="E79" s="40">
        <v>18317217842</v>
      </c>
      <c r="F79" s="40" t="s">
        <v>99</v>
      </c>
      <c r="G79" s="40"/>
      <c r="H79" s="40"/>
      <c r="I79" s="40"/>
      <c r="J79" s="40"/>
      <c r="K79" s="40"/>
      <c r="L79" s="40"/>
      <c r="M79" s="40"/>
      <c r="N79" s="40"/>
      <c r="O79" s="40"/>
      <c r="P79" s="40"/>
      <c r="Q79" s="60" t="s">
        <v>364</v>
      </c>
      <c r="R79" s="40">
        <v>0</v>
      </c>
      <c r="S79" s="40" t="s">
        <v>365</v>
      </c>
      <c r="T79" s="40">
        <v>20</v>
      </c>
      <c r="U79" s="9">
        <f t="shared" si="4"/>
        <v>20</v>
      </c>
      <c r="V79" s="6">
        <f t="shared" si="5"/>
        <v>18</v>
      </c>
      <c r="W79" s="40"/>
      <c r="X79" s="40"/>
      <c r="Y79" s="40"/>
      <c r="Z79" s="40"/>
      <c r="AA79" s="6">
        <f t="shared" si="6"/>
        <v>0</v>
      </c>
      <c r="AB79" s="6">
        <f t="shared" si="7"/>
        <v>18</v>
      </c>
      <c r="AC79" s="38"/>
    </row>
    <row r="80" ht="28" spans="1:29">
      <c r="A80" s="6">
        <v>78</v>
      </c>
      <c r="B80" s="40">
        <v>2020211352</v>
      </c>
      <c r="C80" s="40" t="s">
        <v>366</v>
      </c>
      <c r="D80" s="7" t="str">
        <f>VLOOKUP(C80,[1]Sheet1!$C:$D,2,FALSE)</f>
        <v>（专)交通运输</v>
      </c>
      <c r="E80" s="40">
        <v>18148075531</v>
      </c>
      <c r="F80" s="40" t="s">
        <v>54</v>
      </c>
      <c r="G80" s="40"/>
      <c r="H80" s="40"/>
      <c r="I80" s="40"/>
      <c r="J80" s="40"/>
      <c r="K80" s="40"/>
      <c r="L80" s="40"/>
      <c r="M80" s="40"/>
      <c r="N80" s="40"/>
      <c r="O80" s="40"/>
      <c r="P80" s="40"/>
      <c r="Q80" s="40"/>
      <c r="R80" s="40"/>
      <c r="S80" s="40" t="s">
        <v>367</v>
      </c>
      <c r="T80" s="40">
        <v>10</v>
      </c>
      <c r="U80" s="9">
        <f t="shared" si="4"/>
        <v>10</v>
      </c>
      <c r="V80" s="6">
        <f t="shared" si="5"/>
        <v>9</v>
      </c>
      <c r="W80" s="40" t="s">
        <v>368</v>
      </c>
      <c r="X80" s="40"/>
      <c r="Y80" s="40"/>
      <c r="Z80" s="40">
        <v>1</v>
      </c>
      <c r="AA80" s="6">
        <f t="shared" si="6"/>
        <v>0.1</v>
      </c>
      <c r="AB80" s="6">
        <f t="shared" si="7"/>
        <v>9.1</v>
      </c>
      <c r="AC80" s="38"/>
    </row>
    <row r="81" ht="84" spans="1:29">
      <c r="A81" s="6">
        <v>79</v>
      </c>
      <c r="B81" s="40">
        <v>2020211302</v>
      </c>
      <c r="C81" s="40" t="s">
        <v>369</v>
      </c>
      <c r="D81" s="7" t="str">
        <f>VLOOKUP(C81,[1]Sheet1!$C:$D,2,FALSE)</f>
        <v>（专)交通运输</v>
      </c>
      <c r="E81" s="40">
        <v>13102381551</v>
      </c>
      <c r="F81" s="40" t="s">
        <v>370</v>
      </c>
      <c r="G81" s="40"/>
      <c r="H81" s="40"/>
      <c r="I81" s="40"/>
      <c r="J81" s="40"/>
      <c r="K81" s="40"/>
      <c r="L81" s="40"/>
      <c r="M81" s="40"/>
      <c r="N81" s="40"/>
      <c r="O81" s="40"/>
      <c r="P81" s="40"/>
      <c r="Q81" s="40"/>
      <c r="R81" s="40"/>
      <c r="S81" s="40" t="s">
        <v>371</v>
      </c>
      <c r="T81" s="40">
        <v>25</v>
      </c>
      <c r="U81" s="9">
        <f t="shared" si="4"/>
        <v>25</v>
      </c>
      <c r="V81" s="6">
        <f t="shared" si="5"/>
        <v>22.5</v>
      </c>
      <c r="W81" s="40" t="s">
        <v>372</v>
      </c>
      <c r="X81" s="40"/>
      <c r="Y81" s="40"/>
      <c r="Z81" s="40">
        <v>1</v>
      </c>
      <c r="AA81" s="6">
        <f t="shared" si="6"/>
        <v>0.1</v>
      </c>
      <c r="AB81" s="6">
        <f t="shared" si="7"/>
        <v>22.6</v>
      </c>
      <c r="AC81" s="38"/>
    </row>
    <row r="82" ht="70" spans="1:29">
      <c r="A82" s="6">
        <v>80</v>
      </c>
      <c r="B82" s="40">
        <v>2020211322</v>
      </c>
      <c r="C82" s="40" t="s">
        <v>373</v>
      </c>
      <c r="D82" s="7" t="str">
        <f>VLOOKUP(C82,[1]Sheet1!$C:$D,2,FALSE)</f>
        <v>（专)交通运输</v>
      </c>
      <c r="E82" s="40">
        <v>17844663097</v>
      </c>
      <c r="F82" s="40" t="s">
        <v>374</v>
      </c>
      <c r="G82" s="40"/>
      <c r="H82" s="40"/>
      <c r="I82" s="40"/>
      <c r="J82" s="40"/>
      <c r="K82" s="40"/>
      <c r="L82" s="40"/>
      <c r="M82" s="40"/>
      <c r="N82" s="40"/>
      <c r="O82" s="40"/>
      <c r="P82" s="40"/>
      <c r="Q82" s="40"/>
      <c r="R82" s="40"/>
      <c r="S82" s="40"/>
      <c r="T82" s="40"/>
      <c r="U82" s="9">
        <f t="shared" si="4"/>
        <v>0</v>
      </c>
      <c r="V82" s="6">
        <f t="shared" si="5"/>
        <v>0</v>
      </c>
      <c r="W82" s="40" t="s">
        <v>375</v>
      </c>
      <c r="X82" s="40" t="s">
        <v>376</v>
      </c>
      <c r="Y82" s="40" t="s">
        <v>377</v>
      </c>
      <c r="Z82" s="40">
        <v>8</v>
      </c>
      <c r="AA82" s="6">
        <f t="shared" si="6"/>
        <v>0.8</v>
      </c>
      <c r="AB82" s="6">
        <f t="shared" si="7"/>
        <v>0.8</v>
      </c>
      <c r="AC82" s="38"/>
    </row>
    <row r="83" ht="112" spans="1:29">
      <c r="A83" s="6">
        <v>81</v>
      </c>
      <c r="B83" s="40">
        <v>2020211392</v>
      </c>
      <c r="C83" s="40" t="s">
        <v>378</v>
      </c>
      <c r="D83" s="7" t="str">
        <f>VLOOKUP(C83,[1]Sheet1!$C:$D,2,FALSE)</f>
        <v>（专)交通运输</v>
      </c>
      <c r="E83" s="40">
        <v>15111968495</v>
      </c>
      <c r="F83" s="40" t="s">
        <v>54</v>
      </c>
      <c r="G83" s="40" t="s">
        <v>379</v>
      </c>
      <c r="H83" s="40">
        <v>28</v>
      </c>
      <c r="I83" s="40"/>
      <c r="J83" s="40"/>
      <c r="K83" s="40"/>
      <c r="L83" s="40"/>
      <c r="M83" s="40"/>
      <c r="N83" s="40"/>
      <c r="O83" s="40"/>
      <c r="P83" s="40"/>
      <c r="Q83" s="40" t="s">
        <v>380</v>
      </c>
      <c r="R83" s="40">
        <v>12</v>
      </c>
      <c r="S83" s="40" t="s">
        <v>381</v>
      </c>
      <c r="T83" s="40">
        <v>10</v>
      </c>
      <c r="U83" s="9">
        <f t="shared" si="4"/>
        <v>50</v>
      </c>
      <c r="V83" s="6">
        <f t="shared" si="5"/>
        <v>45</v>
      </c>
      <c r="W83" s="40" t="s">
        <v>382</v>
      </c>
      <c r="X83" s="40" t="s">
        <v>347</v>
      </c>
      <c r="Y83" s="40" t="s">
        <v>383</v>
      </c>
      <c r="Z83" s="40">
        <v>8</v>
      </c>
      <c r="AA83" s="6">
        <f t="shared" si="6"/>
        <v>0.8</v>
      </c>
      <c r="AB83" s="6">
        <f t="shared" si="7"/>
        <v>45.8</v>
      </c>
      <c r="AC83" s="38"/>
    </row>
    <row r="84" spans="1:29">
      <c r="A84" s="6">
        <v>82</v>
      </c>
      <c r="B84" s="40">
        <v>2020211235</v>
      </c>
      <c r="C84" s="40" t="s">
        <v>384</v>
      </c>
      <c r="D84" s="7" t="str">
        <f>VLOOKUP(C84,[1]Sheet1!$C:$D,2,FALSE)</f>
        <v>（专)交通运输</v>
      </c>
      <c r="E84" s="40">
        <v>17780547505</v>
      </c>
      <c r="F84" s="40" t="s">
        <v>99</v>
      </c>
      <c r="G84" s="40"/>
      <c r="H84" s="40"/>
      <c r="I84" s="40"/>
      <c r="J84" s="40"/>
      <c r="K84" s="40"/>
      <c r="L84" s="40"/>
      <c r="M84" s="40"/>
      <c r="N84" s="40"/>
      <c r="O84" s="40"/>
      <c r="P84" s="40"/>
      <c r="Q84" s="40"/>
      <c r="R84" s="40"/>
      <c r="S84" s="40"/>
      <c r="T84" s="40"/>
      <c r="U84" s="9">
        <f t="shared" si="4"/>
        <v>0</v>
      </c>
      <c r="V84" s="6">
        <f t="shared" si="5"/>
        <v>0</v>
      </c>
      <c r="W84" s="40"/>
      <c r="X84" s="40"/>
      <c r="Y84" s="40"/>
      <c r="Z84" s="40">
        <v>0</v>
      </c>
      <c r="AA84" s="6">
        <f t="shared" si="6"/>
        <v>0</v>
      </c>
      <c r="AB84" s="6">
        <f t="shared" si="7"/>
        <v>0</v>
      </c>
      <c r="AC84" s="38"/>
    </row>
    <row r="85" ht="42" spans="1:29">
      <c r="A85" s="6">
        <v>83</v>
      </c>
      <c r="B85" s="40">
        <v>2020211251</v>
      </c>
      <c r="C85" s="40" t="s">
        <v>385</v>
      </c>
      <c r="D85" s="7" t="str">
        <f>VLOOKUP(C85,[1]Sheet1!$C:$D,2,FALSE)</f>
        <v>（专)交通运输</v>
      </c>
      <c r="E85" s="40">
        <v>13333254717</v>
      </c>
      <c r="F85" s="40" t="s">
        <v>386</v>
      </c>
      <c r="G85" s="40"/>
      <c r="H85" s="40"/>
      <c r="I85" s="40"/>
      <c r="J85" s="40"/>
      <c r="K85" s="40"/>
      <c r="L85" s="40"/>
      <c r="M85" s="40"/>
      <c r="N85" s="40"/>
      <c r="O85" s="40"/>
      <c r="P85" s="40"/>
      <c r="Q85" s="40"/>
      <c r="R85" s="40"/>
      <c r="S85" s="40" t="s">
        <v>387</v>
      </c>
      <c r="T85" s="40">
        <v>5</v>
      </c>
      <c r="U85" s="9">
        <f t="shared" si="4"/>
        <v>5</v>
      </c>
      <c r="V85" s="6">
        <f t="shared" si="5"/>
        <v>4.5</v>
      </c>
      <c r="W85" s="40"/>
      <c r="X85" s="40"/>
      <c r="Y85" s="40"/>
      <c r="Z85" s="40">
        <v>0</v>
      </c>
      <c r="AA85" s="6">
        <f t="shared" si="6"/>
        <v>0</v>
      </c>
      <c r="AB85" s="6">
        <f t="shared" si="7"/>
        <v>4.5</v>
      </c>
      <c r="AC85" s="38"/>
    </row>
    <row r="86" ht="56" spans="1:29">
      <c r="A86" s="6">
        <v>84</v>
      </c>
      <c r="B86" s="41">
        <v>2020211262</v>
      </c>
      <c r="C86" s="40" t="s">
        <v>388</v>
      </c>
      <c r="D86" s="7" t="str">
        <f>VLOOKUP(C86,[1]Sheet1!$C:$D,2,FALSE)</f>
        <v>（专)交通运输</v>
      </c>
      <c r="E86" s="41">
        <v>15541148950</v>
      </c>
      <c r="F86" s="40"/>
      <c r="G86" s="40" t="s">
        <v>389</v>
      </c>
      <c r="H86" s="40">
        <v>28</v>
      </c>
      <c r="I86" s="40"/>
      <c r="J86" s="40"/>
      <c r="K86" s="40"/>
      <c r="L86" s="40"/>
      <c r="M86" s="40"/>
      <c r="N86" s="40"/>
      <c r="O86" s="40"/>
      <c r="P86" s="40"/>
      <c r="Q86" s="40"/>
      <c r="R86" s="40"/>
      <c r="S86" s="40" t="s">
        <v>390</v>
      </c>
      <c r="T86" s="40">
        <v>10</v>
      </c>
      <c r="U86" s="9">
        <f t="shared" si="4"/>
        <v>38</v>
      </c>
      <c r="V86" s="6">
        <f t="shared" si="5"/>
        <v>34.2</v>
      </c>
      <c r="W86" s="40" t="s">
        <v>391</v>
      </c>
      <c r="X86" s="40"/>
      <c r="Y86" s="40"/>
      <c r="Z86" s="40">
        <v>1</v>
      </c>
      <c r="AA86" s="6">
        <f t="shared" si="6"/>
        <v>0.1</v>
      </c>
      <c r="AB86" s="6">
        <f t="shared" si="7"/>
        <v>34.3</v>
      </c>
      <c r="AC86" s="38"/>
    </row>
    <row r="87" ht="56" spans="1:29">
      <c r="A87" s="6">
        <v>85</v>
      </c>
      <c r="B87" s="27">
        <v>2020211413</v>
      </c>
      <c r="C87" s="39" t="s">
        <v>392</v>
      </c>
      <c r="D87" s="7" t="str">
        <f>VLOOKUP(C87,[1]Sheet1!$C:$D,2,FALSE)</f>
        <v>（专）物流工程与管理</v>
      </c>
      <c r="E87" s="27">
        <v>13281215772</v>
      </c>
      <c r="F87" s="39" t="s">
        <v>393</v>
      </c>
      <c r="G87" s="27"/>
      <c r="H87" s="27"/>
      <c r="I87" s="27"/>
      <c r="J87" s="27"/>
      <c r="K87" s="27"/>
      <c r="L87" s="27"/>
      <c r="M87" s="27"/>
      <c r="N87" s="27"/>
      <c r="O87" s="27"/>
      <c r="P87" s="27"/>
      <c r="Q87" s="27"/>
      <c r="R87" s="27"/>
      <c r="S87" s="40" t="s">
        <v>394</v>
      </c>
      <c r="T87" s="27">
        <v>25</v>
      </c>
      <c r="U87" s="9">
        <f t="shared" si="4"/>
        <v>25</v>
      </c>
      <c r="V87" s="6">
        <f t="shared" si="5"/>
        <v>22.5</v>
      </c>
      <c r="W87" s="24" t="s">
        <v>395</v>
      </c>
      <c r="X87" s="40" t="s">
        <v>396</v>
      </c>
      <c r="Y87" s="40" t="s">
        <v>397</v>
      </c>
      <c r="Z87" s="27">
        <v>10</v>
      </c>
      <c r="AA87" s="6">
        <f t="shared" si="6"/>
        <v>1</v>
      </c>
      <c r="AB87" s="6">
        <f t="shared" si="7"/>
        <v>23.5</v>
      </c>
      <c r="AC87" s="38"/>
    </row>
    <row r="88" ht="28" spans="1:29">
      <c r="A88" s="6">
        <v>86</v>
      </c>
      <c r="B88" s="40">
        <v>2020211429</v>
      </c>
      <c r="C88" s="40" t="s">
        <v>398</v>
      </c>
      <c r="D88" s="7" t="str">
        <f>VLOOKUP(C88,[1]Sheet1!$C:$D,2,FALSE)</f>
        <v>（专）物流工程与管理</v>
      </c>
      <c r="E88" s="40">
        <v>15982312872</v>
      </c>
      <c r="F88" s="40" t="s">
        <v>399</v>
      </c>
      <c r="G88" s="40"/>
      <c r="H88" s="40"/>
      <c r="I88" s="40"/>
      <c r="J88" s="40"/>
      <c r="K88" s="40"/>
      <c r="L88" s="40"/>
      <c r="M88" s="40"/>
      <c r="N88" s="40"/>
      <c r="O88" s="40"/>
      <c r="P88" s="40"/>
      <c r="Q88" s="40"/>
      <c r="R88" s="40"/>
      <c r="S88" s="40" t="s">
        <v>400</v>
      </c>
      <c r="T88" s="40">
        <v>15</v>
      </c>
      <c r="U88" s="9">
        <f t="shared" si="4"/>
        <v>15</v>
      </c>
      <c r="V88" s="6">
        <f t="shared" si="5"/>
        <v>13.5</v>
      </c>
      <c r="W88" s="40"/>
      <c r="X88" s="40"/>
      <c r="Y88" s="40"/>
      <c r="Z88" s="40"/>
      <c r="AA88" s="6">
        <f t="shared" si="6"/>
        <v>0</v>
      </c>
      <c r="AB88" s="6">
        <f t="shared" si="7"/>
        <v>13.5</v>
      </c>
      <c r="AC88" s="35"/>
    </row>
    <row r="89" ht="28" spans="1:29">
      <c r="A89" s="6">
        <v>87</v>
      </c>
      <c r="B89" s="40">
        <v>2020211432</v>
      </c>
      <c r="C89" s="40" t="s">
        <v>401</v>
      </c>
      <c r="D89" s="7" t="str">
        <f>VLOOKUP(C89,[1]Sheet1!$C:$D,2,FALSE)</f>
        <v>（专）物流工程与管理</v>
      </c>
      <c r="E89" s="40">
        <v>15528090997</v>
      </c>
      <c r="F89" s="40" t="s">
        <v>402</v>
      </c>
      <c r="G89" s="40"/>
      <c r="H89" s="40"/>
      <c r="I89" s="40"/>
      <c r="J89" s="40"/>
      <c r="K89" s="40"/>
      <c r="L89" s="40"/>
      <c r="M89" s="40"/>
      <c r="N89" s="40"/>
      <c r="O89" s="40"/>
      <c r="P89" s="40"/>
      <c r="Q89" s="40"/>
      <c r="R89" s="40"/>
      <c r="S89" s="40" t="s">
        <v>403</v>
      </c>
      <c r="T89" s="40">
        <v>10</v>
      </c>
      <c r="U89" s="9">
        <f t="shared" si="4"/>
        <v>10</v>
      </c>
      <c r="V89" s="6">
        <f t="shared" si="5"/>
        <v>9</v>
      </c>
      <c r="W89" s="40"/>
      <c r="X89" s="40"/>
      <c r="Y89" s="40" t="s">
        <v>404</v>
      </c>
      <c r="Z89" s="40">
        <v>3</v>
      </c>
      <c r="AA89" s="6">
        <f t="shared" si="6"/>
        <v>0.3</v>
      </c>
      <c r="AB89" s="6">
        <f t="shared" si="7"/>
        <v>9.3</v>
      </c>
      <c r="AC89" s="35"/>
    </row>
    <row r="90" ht="46" spans="1:29">
      <c r="A90" s="6">
        <v>88</v>
      </c>
      <c r="B90" s="27">
        <v>2020211205</v>
      </c>
      <c r="C90" s="39" t="s">
        <v>405</v>
      </c>
      <c r="D90" s="7" t="str">
        <f>VLOOKUP(C90,[1]Sheet1!$C:$D,2,FALSE)</f>
        <v>安全工程</v>
      </c>
      <c r="E90" s="27">
        <v>18351806027</v>
      </c>
      <c r="F90" s="39" t="s">
        <v>125</v>
      </c>
      <c r="G90" s="42" t="s">
        <v>406</v>
      </c>
      <c r="H90" s="27">
        <v>105</v>
      </c>
      <c r="I90" s="27"/>
      <c r="J90" s="27"/>
      <c r="K90" s="27"/>
      <c r="L90" s="27"/>
      <c r="M90" s="27"/>
      <c r="N90" s="27"/>
      <c r="O90" s="27"/>
      <c r="P90" s="27"/>
      <c r="Q90" s="27"/>
      <c r="R90" s="27"/>
      <c r="S90" s="27"/>
      <c r="T90" s="27"/>
      <c r="U90" s="9">
        <f t="shared" si="4"/>
        <v>105</v>
      </c>
      <c r="V90" s="6">
        <f t="shared" si="5"/>
        <v>94.5</v>
      </c>
      <c r="W90" s="27"/>
      <c r="X90" s="40" t="s">
        <v>407</v>
      </c>
      <c r="Y90" s="40" t="s">
        <v>408</v>
      </c>
      <c r="Z90" s="27">
        <v>9</v>
      </c>
      <c r="AA90" s="6">
        <f t="shared" si="6"/>
        <v>0.9</v>
      </c>
      <c r="AB90" s="6">
        <f t="shared" si="7"/>
        <v>95.4</v>
      </c>
      <c r="AC90" s="35"/>
    </row>
    <row r="91" ht="28" spans="1:29">
      <c r="A91" s="6">
        <v>89</v>
      </c>
      <c r="B91" s="27">
        <v>2020211188</v>
      </c>
      <c r="C91" s="39" t="s">
        <v>409</v>
      </c>
      <c r="D91" s="7" t="str">
        <f>VLOOKUP(C91,[1]Sheet1!$C:$D,2,FALSE)</f>
        <v>安全工程</v>
      </c>
      <c r="E91" s="27">
        <v>1898074339</v>
      </c>
      <c r="F91" s="39" t="s">
        <v>195</v>
      </c>
      <c r="G91" s="27"/>
      <c r="H91" s="27"/>
      <c r="I91" s="27"/>
      <c r="J91" s="27"/>
      <c r="K91" s="27"/>
      <c r="L91" s="27"/>
      <c r="M91" s="27"/>
      <c r="N91" s="27"/>
      <c r="O91" s="27"/>
      <c r="P91" s="27"/>
      <c r="Q91" s="27"/>
      <c r="R91" s="27"/>
      <c r="S91" s="40" t="s">
        <v>330</v>
      </c>
      <c r="T91" s="27">
        <v>10</v>
      </c>
      <c r="U91" s="9">
        <f t="shared" si="4"/>
        <v>10</v>
      </c>
      <c r="V91" s="6">
        <f t="shared" si="5"/>
        <v>9</v>
      </c>
      <c r="W91" s="27"/>
      <c r="X91" s="27"/>
      <c r="Y91" s="27"/>
      <c r="Z91" s="27">
        <v>0</v>
      </c>
      <c r="AA91" s="6">
        <f t="shared" si="6"/>
        <v>0</v>
      </c>
      <c r="AB91" s="6">
        <f t="shared" si="7"/>
        <v>9</v>
      </c>
      <c r="AC91" s="35"/>
    </row>
    <row r="92" ht="70" spans="1:29">
      <c r="A92" s="6">
        <v>90</v>
      </c>
      <c r="B92" s="27">
        <v>2020211198</v>
      </c>
      <c r="C92" s="39" t="s">
        <v>410</v>
      </c>
      <c r="D92" s="7" t="str">
        <f>VLOOKUP(C92,[1]Sheet1!$C:$D,2,FALSE)</f>
        <v>安全工程</v>
      </c>
      <c r="E92" s="27">
        <v>13890594772</v>
      </c>
      <c r="F92" s="39" t="s">
        <v>411</v>
      </c>
      <c r="G92" s="27"/>
      <c r="H92" s="27"/>
      <c r="I92" s="27"/>
      <c r="J92" s="27"/>
      <c r="K92" s="27"/>
      <c r="L92" s="27"/>
      <c r="M92" s="27"/>
      <c r="N92" s="27"/>
      <c r="O92" s="27"/>
      <c r="P92" s="27"/>
      <c r="Q92" s="27"/>
      <c r="R92" s="27"/>
      <c r="S92" s="61" t="s">
        <v>361</v>
      </c>
      <c r="T92" s="27">
        <v>15</v>
      </c>
      <c r="U92" s="9">
        <f t="shared" si="4"/>
        <v>15</v>
      </c>
      <c r="V92" s="6">
        <f t="shared" si="5"/>
        <v>13.5</v>
      </c>
      <c r="W92" s="27"/>
      <c r="X92" s="27"/>
      <c r="Y92" s="40" t="s">
        <v>412</v>
      </c>
      <c r="Z92" s="27">
        <v>8</v>
      </c>
      <c r="AA92" s="6">
        <f t="shared" si="6"/>
        <v>0.8</v>
      </c>
      <c r="AB92" s="6">
        <f t="shared" si="7"/>
        <v>14.3</v>
      </c>
      <c r="AC92" s="35"/>
    </row>
    <row r="93" ht="42" spans="1:29">
      <c r="A93" s="6">
        <v>91</v>
      </c>
      <c r="B93" s="40">
        <v>2020211203</v>
      </c>
      <c r="C93" s="40" t="s">
        <v>413</v>
      </c>
      <c r="D93" s="7" t="str">
        <f>VLOOKUP(C93,[1]Sheet1!$C:$D,2,FALSE)</f>
        <v>安全工程</v>
      </c>
      <c r="E93" s="40">
        <v>15008487785</v>
      </c>
      <c r="F93" s="40" t="s">
        <v>354</v>
      </c>
      <c r="G93" s="40" t="s">
        <v>414</v>
      </c>
      <c r="H93" s="40">
        <v>37.5</v>
      </c>
      <c r="I93" s="40"/>
      <c r="J93" s="40"/>
      <c r="K93" s="40"/>
      <c r="L93" s="40"/>
      <c r="M93" s="40"/>
      <c r="N93" s="40"/>
      <c r="O93" s="40"/>
      <c r="P93" s="40"/>
      <c r="Q93" s="40"/>
      <c r="R93" s="40"/>
      <c r="S93" s="40" t="s">
        <v>415</v>
      </c>
      <c r="T93" s="40">
        <v>10</v>
      </c>
      <c r="U93" s="9">
        <f t="shared" si="4"/>
        <v>47.5</v>
      </c>
      <c r="V93" s="6">
        <f t="shared" si="5"/>
        <v>42.75</v>
      </c>
      <c r="W93" s="40" t="s">
        <v>416</v>
      </c>
      <c r="X93" s="40"/>
      <c r="Y93" s="40">
        <v>2</v>
      </c>
      <c r="Z93" s="40">
        <v>6</v>
      </c>
      <c r="AA93" s="6">
        <f t="shared" si="6"/>
        <v>0.6</v>
      </c>
      <c r="AB93" s="6">
        <f t="shared" si="7"/>
        <v>43.35</v>
      </c>
      <c r="AC93" s="35"/>
    </row>
    <row r="94" ht="42" spans="1:29">
      <c r="A94" s="6">
        <v>92</v>
      </c>
      <c r="B94" s="40">
        <v>2020211196</v>
      </c>
      <c r="C94" s="40" t="s">
        <v>417</v>
      </c>
      <c r="D94" s="7" t="str">
        <f>VLOOKUP(C94,[1]Sheet1!$C:$D,2,FALSE)</f>
        <v>安全工程</v>
      </c>
      <c r="E94" s="40">
        <v>15643117185</v>
      </c>
      <c r="F94" s="40" t="s">
        <v>418</v>
      </c>
      <c r="G94" s="40"/>
      <c r="H94" s="40"/>
      <c r="I94" s="40"/>
      <c r="J94" s="40"/>
      <c r="K94" s="40"/>
      <c r="L94" s="40"/>
      <c r="M94" s="40"/>
      <c r="N94" s="40"/>
      <c r="O94" s="40"/>
      <c r="P94" s="40"/>
      <c r="Q94" s="40"/>
      <c r="R94" s="40"/>
      <c r="S94" s="40" t="s">
        <v>419</v>
      </c>
      <c r="T94" s="40">
        <v>10</v>
      </c>
      <c r="U94" s="9">
        <f t="shared" si="4"/>
        <v>10</v>
      </c>
      <c r="V94" s="6">
        <f t="shared" si="5"/>
        <v>9</v>
      </c>
      <c r="W94" s="40"/>
      <c r="X94" s="40"/>
      <c r="Y94" s="40" t="s">
        <v>420</v>
      </c>
      <c r="Z94" s="40">
        <v>8</v>
      </c>
      <c r="AA94" s="6">
        <f t="shared" si="6"/>
        <v>0.8</v>
      </c>
      <c r="AB94" s="6">
        <f t="shared" si="7"/>
        <v>9.8</v>
      </c>
      <c r="AC94" s="35"/>
    </row>
    <row r="95" ht="28" spans="1:29">
      <c r="A95" s="6">
        <v>93</v>
      </c>
      <c r="B95" s="40">
        <v>2020211193</v>
      </c>
      <c r="C95" s="40" t="s">
        <v>421</v>
      </c>
      <c r="D95" s="7" t="str">
        <f>VLOOKUP(C95,[1]Sheet1!$C:$D,2,FALSE)</f>
        <v>安全工程</v>
      </c>
      <c r="E95" s="40">
        <v>14708282917</v>
      </c>
      <c r="F95" s="40" t="s">
        <v>411</v>
      </c>
      <c r="G95" s="40"/>
      <c r="H95" s="40"/>
      <c r="I95" s="40"/>
      <c r="J95" s="40"/>
      <c r="K95" s="40"/>
      <c r="L95" s="40"/>
      <c r="M95" s="40"/>
      <c r="N95" s="40"/>
      <c r="O95" s="40"/>
      <c r="P95" s="40"/>
      <c r="Q95" s="40"/>
      <c r="R95" s="40"/>
      <c r="S95" s="40" t="s">
        <v>419</v>
      </c>
      <c r="T95" s="40">
        <v>10</v>
      </c>
      <c r="U95" s="9">
        <f t="shared" si="4"/>
        <v>10</v>
      </c>
      <c r="V95" s="6">
        <f t="shared" si="5"/>
        <v>9</v>
      </c>
      <c r="W95" s="40"/>
      <c r="X95" s="40"/>
      <c r="Y95" s="40" t="s">
        <v>422</v>
      </c>
      <c r="Z95" s="40">
        <v>4</v>
      </c>
      <c r="AA95" s="6">
        <f t="shared" si="6"/>
        <v>0.4</v>
      </c>
      <c r="AB95" s="6">
        <f t="shared" si="7"/>
        <v>9.4</v>
      </c>
      <c r="AC95" s="35"/>
    </row>
    <row r="96" ht="84" spans="1:29">
      <c r="A96" s="6">
        <v>94</v>
      </c>
      <c r="B96" s="40">
        <v>2020211199</v>
      </c>
      <c r="C96" s="40" t="s">
        <v>423</v>
      </c>
      <c r="D96" s="7" t="str">
        <f>VLOOKUP(C96,[1]Sheet1!$C:$D,2,FALSE)</f>
        <v>安全工程</v>
      </c>
      <c r="E96" s="40">
        <v>18223305246</v>
      </c>
      <c r="F96" s="40" t="s">
        <v>354</v>
      </c>
      <c r="G96" s="40"/>
      <c r="H96" s="40"/>
      <c r="I96" s="40"/>
      <c r="J96" s="40"/>
      <c r="K96" s="40"/>
      <c r="L96" s="40"/>
      <c r="M96" s="40"/>
      <c r="N96" s="40"/>
      <c r="O96" s="40"/>
      <c r="P96" s="40"/>
      <c r="Q96" s="40"/>
      <c r="R96" s="40"/>
      <c r="S96" s="40" t="s">
        <v>424</v>
      </c>
      <c r="T96" s="40">
        <v>15</v>
      </c>
      <c r="U96" s="9">
        <f t="shared" si="4"/>
        <v>15</v>
      </c>
      <c r="V96" s="6">
        <f t="shared" si="5"/>
        <v>13.5</v>
      </c>
      <c r="W96" s="40" t="s">
        <v>425</v>
      </c>
      <c r="X96" s="40" t="s">
        <v>347</v>
      </c>
      <c r="Y96" s="40" t="s">
        <v>426</v>
      </c>
      <c r="Z96" s="40">
        <v>11</v>
      </c>
      <c r="AA96" s="6">
        <f t="shared" si="6"/>
        <v>1.1</v>
      </c>
      <c r="AB96" s="6">
        <f t="shared" si="7"/>
        <v>14.6</v>
      </c>
      <c r="AC96" s="35"/>
    </row>
    <row r="97" ht="16.5" spans="1:29">
      <c r="A97" s="6">
        <v>95</v>
      </c>
      <c r="B97" s="43">
        <v>2020211208</v>
      </c>
      <c r="C97" s="43" t="s">
        <v>427</v>
      </c>
      <c r="D97" s="7" t="str">
        <f>VLOOKUP(C97,[1]Sheet1!$C:$D,2,FALSE)</f>
        <v>（专)交通运输</v>
      </c>
      <c r="E97" s="43">
        <v>13083771889</v>
      </c>
      <c r="F97" s="43" t="s">
        <v>428</v>
      </c>
      <c r="G97" s="43"/>
      <c r="H97" s="43"/>
      <c r="I97" s="43"/>
      <c r="J97" s="43"/>
      <c r="K97" s="43"/>
      <c r="L97" s="43"/>
      <c r="M97" s="43"/>
      <c r="N97" s="43"/>
      <c r="O97" s="43"/>
      <c r="P97" s="43"/>
      <c r="Q97" s="43"/>
      <c r="R97" s="43"/>
      <c r="S97" s="44" t="s">
        <v>429</v>
      </c>
      <c r="T97" s="43">
        <v>10</v>
      </c>
      <c r="U97" s="9">
        <f t="shared" si="4"/>
        <v>10</v>
      </c>
      <c r="V97" s="6">
        <f t="shared" si="5"/>
        <v>9</v>
      </c>
      <c r="W97" s="46" t="s">
        <v>133</v>
      </c>
      <c r="X97" s="50" t="s">
        <v>430</v>
      </c>
      <c r="Y97" s="43"/>
      <c r="Z97" s="43">
        <v>6</v>
      </c>
      <c r="AA97" s="6">
        <f t="shared" si="6"/>
        <v>0.6</v>
      </c>
      <c r="AB97" s="6">
        <f t="shared" si="7"/>
        <v>9.6</v>
      </c>
      <c r="AC97" s="35"/>
    </row>
    <row r="98" ht="106.5" spans="1:29">
      <c r="A98" s="6">
        <v>96</v>
      </c>
      <c r="B98" s="43">
        <v>2020211214</v>
      </c>
      <c r="C98" s="43" t="s">
        <v>431</v>
      </c>
      <c r="D98" s="7" t="str">
        <f>VLOOKUP(C98,[1]Sheet1!$C:$D,2,FALSE)</f>
        <v>（专)交通运输</v>
      </c>
      <c r="E98" s="43">
        <v>15398623373</v>
      </c>
      <c r="F98" s="44" t="s">
        <v>432</v>
      </c>
      <c r="G98" s="45" t="s">
        <v>433</v>
      </c>
      <c r="H98" s="43">
        <v>41.5</v>
      </c>
      <c r="I98" s="43"/>
      <c r="J98" s="43"/>
      <c r="K98" s="43"/>
      <c r="L98" s="43"/>
      <c r="M98" s="43"/>
      <c r="N98" s="43"/>
      <c r="O98" s="57" t="s">
        <v>434</v>
      </c>
      <c r="P98" s="43">
        <v>0</v>
      </c>
      <c r="Q98" s="43"/>
      <c r="R98" s="43"/>
      <c r="S98" s="50" t="s">
        <v>435</v>
      </c>
      <c r="T98" s="43">
        <v>10</v>
      </c>
      <c r="U98" s="9">
        <f t="shared" si="4"/>
        <v>51.5</v>
      </c>
      <c r="V98" s="6">
        <f t="shared" si="5"/>
        <v>46.35</v>
      </c>
      <c r="W98" s="43"/>
      <c r="X98" s="43"/>
      <c r="Y98" s="43"/>
      <c r="Z98" s="43"/>
      <c r="AA98" s="6">
        <f t="shared" si="6"/>
        <v>0</v>
      </c>
      <c r="AB98" s="6">
        <f t="shared" si="7"/>
        <v>46.35</v>
      </c>
      <c r="AC98" s="35"/>
    </row>
    <row r="99" ht="132" spans="1:29">
      <c r="A99" s="6">
        <v>97</v>
      </c>
      <c r="B99" s="43">
        <v>2020211226</v>
      </c>
      <c r="C99" s="43" t="s">
        <v>436</v>
      </c>
      <c r="D99" s="7" t="str">
        <f>VLOOKUP(C99,[1]Sheet1!$C:$D,2,FALSE)</f>
        <v>（专)交通运输</v>
      </c>
      <c r="E99" s="43">
        <v>13684125208</v>
      </c>
      <c r="F99" s="46" t="s">
        <v>432</v>
      </c>
      <c r="G99" s="47" t="s">
        <v>437</v>
      </c>
      <c r="H99" s="43">
        <v>35</v>
      </c>
      <c r="I99" s="43"/>
      <c r="J99" s="43"/>
      <c r="K99" s="43"/>
      <c r="L99" s="43"/>
      <c r="M99" s="44"/>
      <c r="N99" s="43"/>
      <c r="O99" s="50" t="s">
        <v>438</v>
      </c>
      <c r="P99" s="43">
        <v>20</v>
      </c>
      <c r="Q99" s="43"/>
      <c r="R99" s="43"/>
      <c r="S99" s="51" t="s">
        <v>439</v>
      </c>
      <c r="T99" s="43">
        <v>25</v>
      </c>
      <c r="U99" s="9">
        <f t="shared" si="4"/>
        <v>80</v>
      </c>
      <c r="V99" s="6">
        <f t="shared" si="5"/>
        <v>72</v>
      </c>
      <c r="W99" s="50"/>
      <c r="X99" s="50" t="s">
        <v>430</v>
      </c>
      <c r="Y99" s="50" t="s">
        <v>440</v>
      </c>
      <c r="Z99" s="43">
        <v>10</v>
      </c>
      <c r="AA99" s="6">
        <f t="shared" si="6"/>
        <v>1</v>
      </c>
      <c r="AB99" s="6">
        <f t="shared" si="7"/>
        <v>73</v>
      </c>
      <c r="AC99" s="35"/>
    </row>
    <row r="100" spans="1:29">
      <c r="A100" s="6">
        <v>98</v>
      </c>
      <c r="B100" s="43">
        <v>2020211244</v>
      </c>
      <c r="C100" s="43" t="s">
        <v>441</v>
      </c>
      <c r="D100" s="7" t="str">
        <f>VLOOKUP(C100,[1]Sheet1!$C:$D,2,FALSE)</f>
        <v>（专)交通运输</v>
      </c>
      <c r="E100" s="43"/>
      <c r="F100" s="43"/>
      <c r="G100" s="43"/>
      <c r="H100" s="43"/>
      <c r="I100" s="43"/>
      <c r="J100" s="43"/>
      <c r="K100" s="43"/>
      <c r="L100" s="43"/>
      <c r="M100" s="43"/>
      <c r="N100" s="43"/>
      <c r="O100" s="43"/>
      <c r="P100" s="43"/>
      <c r="Q100" s="43"/>
      <c r="R100" s="43"/>
      <c r="S100" s="43"/>
      <c r="T100" s="43"/>
      <c r="U100" s="9">
        <f t="shared" si="4"/>
        <v>0</v>
      </c>
      <c r="V100" s="6">
        <f t="shared" si="5"/>
        <v>0</v>
      </c>
      <c r="W100" s="43"/>
      <c r="X100" s="43"/>
      <c r="Y100" s="43"/>
      <c r="Z100" s="43"/>
      <c r="AA100" s="6">
        <f t="shared" si="6"/>
        <v>0</v>
      </c>
      <c r="AB100" s="6">
        <f t="shared" si="7"/>
        <v>0</v>
      </c>
      <c r="AC100" s="35"/>
    </row>
    <row r="101" ht="28" spans="1:29">
      <c r="A101" s="6">
        <v>99</v>
      </c>
      <c r="B101" s="43">
        <v>2020211249</v>
      </c>
      <c r="C101" s="43" t="s">
        <v>442</v>
      </c>
      <c r="D101" s="7" t="str">
        <f>VLOOKUP(C101,[1]Sheet1!$C:$D,2,FALSE)</f>
        <v>（专)交通运输</v>
      </c>
      <c r="E101" s="43">
        <v>18856445603</v>
      </c>
      <c r="F101" s="44" t="s">
        <v>443</v>
      </c>
      <c r="G101" s="43"/>
      <c r="H101" s="43"/>
      <c r="I101" s="43"/>
      <c r="J101" s="43"/>
      <c r="K101" s="43"/>
      <c r="L101" s="43"/>
      <c r="M101" s="43"/>
      <c r="N101" s="43"/>
      <c r="O101" s="43"/>
      <c r="P101" s="43"/>
      <c r="Q101" s="43"/>
      <c r="R101" s="43"/>
      <c r="S101" s="50" t="s">
        <v>435</v>
      </c>
      <c r="T101" s="43">
        <v>10</v>
      </c>
      <c r="U101" s="9">
        <f t="shared" si="4"/>
        <v>10</v>
      </c>
      <c r="V101" s="6">
        <f t="shared" si="5"/>
        <v>9</v>
      </c>
      <c r="W101" s="46" t="s">
        <v>274</v>
      </c>
      <c r="X101" s="43"/>
      <c r="Y101" s="43"/>
      <c r="Z101" s="43">
        <v>1</v>
      </c>
      <c r="AA101" s="6">
        <f t="shared" si="6"/>
        <v>0.1</v>
      </c>
      <c r="AB101" s="6">
        <f t="shared" si="7"/>
        <v>9.1</v>
      </c>
      <c r="AC101" s="35"/>
    </row>
    <row r="102" ht="16.5" spans="1:29">
      <c r="A102" s="6">
        <v>100</v>
      </c>
      <c r="B102" s="43">
        <v>2020211254</v>
      </c>
      <c r="C102" s="43" t="s">
        <v>444</v>
      </c>
      <c r="D102" s="7" t="str">
        <f>VLOOKUP(C102,[1]Sheet1!$C:$D,2,FALSE)</f>
        <v>（专)交通运输</v>
      </c>
      <c r="E102" s="43">
        <v>13939827876</v>
      </c>
      <c r="F102" s="46" t="s">
        <v>272</v>
      </c>
      <c r="G102" s="43"/>
      <c r="H102" s="43"/>
      <c r="I102" s="43"/>
      <c r="J102" s="43"/>
      <c r="K102" s="43"/>
      <c r="L102" s="43"/>
      <c r="M102" s="43"/>
      <c r="N102" s="43"/>
      <c r="O102" s="43"/>
      <c r="P102" s="43"/>
      <c r="Q102" s="43"/>
      <c r="R102" s="43"/>
      <c r="S102" s="46" t="s">
        <v>445</v>
      </c>
      <c r="T102" s="43">
        <v>15</v>
      </c>
      <c r="U102" s="9">
        <f t="shared" si="4"/>
        <v>15</v>
      </c>
      <c r="V102" s="6">
        <f t="shared" si="5"/>
        <v>13.5</v>
      </c>
      <c r="W102" s="43"/>
      <c r="X102" s="43"/>
      <c r="Y102" s="43"/>
      <c r="Z102" s="43"/>
      <c r="AA102" s="6">
        <f t="shared" si="6"/>
        <v>0</v>
      </c>
      <c r="AB102" s="6">
        <f t="shared" si="7"/>
        <v>13.5</v>
      </c>
      <c r="AC102" s="35"/>
    </row>
    <row r="103" spans="1:29">
      <c r="A103" s="6">
        <v>101</v>
      </c>
      <c r="B103" s="43">
        <v>2020211258</v>
      </c>
      <c r="C103" s="43" t="s">
        <v>446</v>
      </c>
      <c r="D103" s="7" t="str">
        <f>VLOOKUP(C103,[1]Sheet1!$C:$D,2,FALSE)</f>
        <v>（专)交通运输</v>
      </c>
      <c r="E103" s="43">
        <v>18633140823</v>
      </c>
      <c r="F103" s="44" t="s">
        <v>342</v>
      </c>
      <c r="G103" s="43"/>
      <c r="H103" s="43"/>
      <c r="I103" s="43"/>
      <c r="J103" s="43"/>
      <c r="K103" s="43"/>
      <c r="L103" s="43"/>
      <c r="M103" s="43"/>
      <c r="N103" s="43"/>
      <c r="O103" s="43"/>
      <c r="P103" s="43"/>
      <c r="Q103" s="43"/>
      <c r="R103" s="43"/>
      <c r="S103" s="43" t="s">
        <v>447</v>
      </c>
      <c r="T103" s="43">
        <v>10</v>
      </c>
      <c r="U103" s="9">
        <f t="shared" si="4"/>
        <v>10</v>
      </c>
      <c r="V103" s="6">
        <f t="shared" si="5"/>
        <v>9</v>
      </c>
      <c r="W103" s="43"/>
      <c r="X103" s="43"/>
      <c r="Y103" s="43"/>
      <c r="Z103" s="43"/>
      <c r="AA103" s="6">
        <f t="shared" si="6"/>
        <v>0</v>
      </c>
      <c r="AB103" s="6">
        <f t="shared" si="7"/>
        <v>9</v>
      </c>
      <c r="AC103" s="35"/>
    </row>
    <row r="104" ht="84" spans="1:29">
      <c r="A104" s="6">
        <v>102</v>
      </c>
      <c r="B104" s="43">
        <v>2020211260</v>
      </c>
      <c r="C104" s="43" t="s">
        <v>448</v>
      </c>
      <c r="D104" s="7" t="str">
        <f>VLOOKUP(C104,[1]Sheet1!$C:$D,2,FALSE)</f>
        <v>（专)交通运输</v>
      </c>
      <c r="E104" s="43">
        <v>13708107960</v>
      </c>
      <c r="F104" s="44" t="s">
        <v>62</v>
      </c>
      <c r="G104" s="47" t="s">
        <v>449</v>
      </c>
      <c r="H104" s="43">
        <v>3.5</v>
      </c>
      <c r="I104" s="43"/>
      <c r="J104" s="43"/>
      <c r="K104" s="43"/>
      <c r="L104" s="43"/>
      <c r="M104" s="43"/>
      <c r="N104" s="43"/>
      <c r="O104" s="50" t="s">
        <v>450</v>
      </c>
      <c r="P104" s="43">
        <v>20</v>
      </c>
      <c r="Q104" s="44" t="s">
        <v>258</v>
      </c>
      <c r="R104" s="44"/>
      <c r="S104" s="44" t="s">
        <v>451</v>
      </c>
      <c r="T104" s="43">
        <v>10</v>
      </c>
      <c r="U104" s="9">
        <f t="shared" si="4"/>
        <v>33.5</v>
      </c>
      <c r="V104" s="6">
        <f t="shared" si="5"/>
        <v>30.15</v>
      </c>
      <c r="W104" s="43"/>
      <c r="X104" s="43"/>
      <c r="Y104" s="50" t="s">
        <v>452</v>
      </c>
      <c r="Z104" s="43">
        <v>4</v>
      </c>
      <c r="AA104" s="6">
        <f t="shared" si="6"/>
        <v>0.4</v>
      </c>
      <c r="AB104" s="6">
        <f t="shared" si="7"/>
        <v>30.55</v>
      </c>
      <c r="AC104" s="35"/>
    </row>
    <row r="105" ht="42" spans="1:29">
      <c r="A105" s="6">
        <v>103</v>
      </c>
      <c r="B105" s="43">
        <v>2020211264</v>
      </c>
      <c r="C105" s="43" t="s">
        <v>453</v>
      </c>
      <c r="D105" s="7" t="str">
        <f>VLOOKUP(C105,[1]Sheet1!$C:$D,2,FALSE)</f>
        <v>（专)交通运输</v>
      </c>
      <c r="E105" s="43">
        <v>13331669963</v>
      </c>
      <c r="F105" s="44" t="s">
        <v>78</v>
      </c>
      <c r="G105" s="43"/>
      <c r="H105" s="43"/>
      <c r="I105" s="43"/>
      <c r="J105" s="43"/>
      <c r="K105" s="43"/>
      <c r="L105" s="43"/>
      <c r="M105" s="43"/>
      <c r="N105" s="43"/>
      <c r="O105" s="43"/>
      <c r="P105" s="43"/>
      <c r="Q105" s="43"/>
      <c r="R105" s="43"/>
      <c r="S105" s="43"/>
      <c r="T105" s="43"/>
      <c r="U105" s="9">
        <f t="shared" si="4"/>
        <v>0</v>
      </c>
      <c r="V105" s="6">
        <f t="shared" si="5"/>
        <v>0</v>
      </c>
      <c r="W105" s="46" t="s">
        <v>260</v>
      </c>
      <c r="X105" s="43"/>
      <c r="Y105" s="50" t="s">
        <v>452</v>
      </c>
      <c r="Z105" s="43">
        <v>5</v>
      </c>
      <c r="AA105" s="6">
        <f t="shared" si="6"/>
        <v>0.5</v>
      </c>
      <c r="AB105" s="6">
        <f t="shared" si="7"/>
        <v>0.5</v>
      </c>
      <c r="AC105" s="35"/>
    </row>
    <row r="106" spans="1:29">
      <c r="A106" s="6">
        <v>104</v>
      </c>
      <c r="B106" s="43">
        <v>2020211267</v>
      </c>
      <c r="C106" s="43" t="s">
        <v>454</v>
      </c>
      <c r="D106" s="7" t="str">
        <f>VLOOKUP(C106,[1]Sheet1!$C:$D,2,FALSE)</f>
        <v>（专)交通运输</v>
      </c>
      <c r="E106" s="43">
        <v>15206132121</v>
      </c>
      <c r="F106" s="44" t="s">
        <v>455</v>
      </c>
      <c r="G106" s="43"/>
      <c r="H106" s="43"/>
      <c r="I106" s="43"/>
      <c r="J106" s="43"/>
      <c r="K106" s="43"/>
      <c r="L106" s="43"/>
      <c r="M106" s="43"/>
      <c r="N106" s="43"/>
      <c r="O106" s="44" t="s">
        <v>456</v>
      </c>
      <c r="P106" s="43">
        <v>2.5</v>
      </c>
      <c r="Q106" s="43"/>
      <c r="R106" s="43"/>
      <c r="S106" s="44" t="s">
        <v>457</v>
      </c>
      <c r="T106" s="43">
        <v>15</v>
      </c>
      <c r="U106" s="9">
        <f t="shared" si="4"/>
        <v>17.5</v>
      </c>
      <c r="V106" s="6">
        <f t="shared" si="5"/>
        <v>15.75</v>
      </c>
      <c r="W106" s="43"/>
      <c r="X106" s="43"/>
      <c r="Y106" s="43"/>
      <c r="Z106" s="43"/>
      <c r="AA106" s="6">
        <f t="shared" si="6"/>
        <v>0</v>
      </c>
      <c r="AB106" s="6">
        <f t="shared" si="7"/>
        <v>15.75</v>
      </c>
      <c r="AC106" s="35"/>
    </row>
    <row r="107" spans="1:29">
      <c r="A107" s="6">
        <v>105</v>
      </c>
      <c r="B107" s="43">
        <v>2020211279</v>
      </c>
      <c r="C107" s="43" t="s">
        <v>458</v>
      </c>
      <c r="D107" s="7" t="str">
        <f>VLOOKUP(C107,[1]Sheet1!$C:$D,2,FALSE)</f>
        <v>（专)交通运输</v>
      </c>
      <c r="E107" s="43">
        <v>17882218248</v>
      </c>
      <c r="F107" s="44" t="s">
        <v>242</v>
      </c>
      <c r="G107" s="43"/>
      <c r="H107" s="43"/>
      <c r="I107" s="43"/>
      <c r="J107" s="43"/>
      <c r="K107" s="43"/>
      <c r="L107" s="43"/>
      <c r="M107" s="43"/>
      <c r="N107" s="43"/>
      <c r="O107" s="43"/>
      <c r="P107" s="43"/>
      <c r="Q107" s="43"/>
      <c r="R107" s="43"/>
      <c r="S107" s="44"/>
      <c r="T107" s="43"/>
      <c r="U107" s="9">
        <f t="shared" si="4"/>
        <v>0</v>
      </c>
      <c r="V107" s="6">
        <f t="shared" si="5"/>
        <v>0</v>
      </c>
      <c r="W107" s="43"/>
      <c r="X107" s="43"/>
      <c r="Y107" s="50" t="s">
        <v>459</v>
      </c>
      <c r="Z107" s="43">
        <v>1</v>
      </c>
      <c r="AA107" s="6">
        <f t="shared" si="6"/>
        <v>0.1</v>
      </c>
      <c r="AB107" s="6">
        <f t="shared" si="7"/>
        <v>0.1</v>
      </c>
      <c r="AC107" s="35"/>
    </row>
    <row r="108" ht="47" spans="1:29">
      <c r="A108" s="6">
        <v>106</v>
      </c>
      <c r="B108" s="43">
        <v>2020211280</v>
      </c>
      <c r="C108" s="43" t="s">
        <v>460</v>
      </c>
      <c r="D108" s="7" t="str">
        <f>VLOOKUP(C108,[1]Sheet1!$C:$D,2,FALSE)</f>
        <v>（专)交通运输</v>
      </c>
      <c r="E108" s="43">
        <v>18702886117</v>
      </c>
      <c r="F108" s="44" t="s">
        <v>461</v>
      </c>
      <c r="G108" s="45" t="s">
        <v>462</v>
      </c>
      <c r="H108" s="43">
        <v>17.5</v>
      </c>
      <c r="I108" s="43"/>
      <c r="J108" s="43"/>
      <c r="K108" s="43"/>
      <c r="L108" s="43"/>
      <c r="M108" s="43"/>
      <c r="N108" s="43"/>
      <c r="O108" s="43"/>
      <c r="P108" s="43"/>
      <c r="Q108" s="43"/>
      <c r="R108" s="43"/>
      <c r="S108" s="43"/>
      <c r="T108" s="43"/>
      <c r="U108" s="9">
        <f t="shared" si="4"/>
        <v>17.5</v>
      </c>
      <c r="V108" s="6">
        <f t="shared" si="5"/>
        <v>15.75</v>
      </c>
      <c r="W108" s="43"/>
      <c r="X108" s="43"/>
      <c r="Y108" s="43"/>
      <c r="Z108" s="43"/>
      <c r="AA108" s="6">
        <f t="shared" si="6"/>
        <v>0</v>
      </c>
      <c r="AB108" s="6">
        <f t="shared" si="7"/>
        <v>15.75</v>
      </c>
      <c r="AC108" s="35"/>
    </row>
    <row r="109" ht="16.5" spans="1:29">
      <c r="A109" s="6">
        <v>107</v>
      </c>
      <c r="B109" s="43">
        <v>2020211297</v>
      </c>
      <c r="C109" s="43" t="s">
        <v>463</v>
      </c>
      <c r="D109" s="7" t="str">
        <f>VLOOKUP(C109,[1]Sheet1!$C:$D,2,FALSE)</f>
        <v>（专)交通运输</v>
      </c>
      <c r="E109" s="43">
        <v>15873828411</v>
      </c>
      <c r="F109" s="46" t="s">
        <v>464</v>
      </c>
      <c r="G109" s="43"/>
      <c r="H109" s="43"/>
      <c r="I109" s="43"/>
      <c r="J109" s="43"/>
      <c r="K109" s="43"/>
      <c r="L109" s="43"/>
      <c r="M109" s="43"/>
      <c r="N109" s="43"/>
      <c r="O109" s="43"/>
      <c r="P109" s="43"/>
      <c r="Q109" s="43"/>
      <c r="R109" s="43"/>
      <c r="S109" s="46" t="s">
        <v>465</v>
      </c>
      <c r="T109" s="43">
        <v>10</v>
      </c>
      <c r="U109" s="9">
        <f t="shared" si="4"/>
        <v>10</v>
      </c>
      <c r="V109" s="6">
        <f t="shared" si="5"/>
        <v>9</v>
      </c>
      <c r="W109" s="43"/>
      <c r="X109" s="43"/>
      <c r="Y109" s="43"/>
      <c r="Z109" s="43"/>
      <c r="AA109" s="6">
        <f t="shared" si="6"/>
        <v>0</v>
      </c>
      <c r="AB109" s="6">
        <f t="shared" si="7"/>
        <v>9</v>
      </c>
      <c r="AC109" s="35"/>
    </row>
    <row r="110" spans="1:29">
      <c r="A110" s="6">
        <v>108</v>
      </c>
      <c r="B110" s="43">
        <v>2020211301</v>
      </c>
      <c r="C110" s="43" t="s">
        <v>466</v>
      </c>
      <c r="D110" s="7" t="str">
        <f>VLOOKUP(C110,[1]Sheet1!$C:$D,2,FALSE)</f>
        <v>（专)交通运输</v>
      </c>
      <c r="E110" s="43"/>
      <c r="F110" s="43"/>
      <c r="G110" s="43"/>
      <c r="H110" s="43"/>
      <c r="I110" s="43"/>
      <c r="J110" s="43"/>
      <c r="K110" s="43"/>
      <c r="L110" s="43"/>
      <c r="M110" s="43"/>
      <c r="N110" s="43"/>
      <c r="O110" s="43"/>
      <c r="P110" s="43"/>
      <c r="Q110" s="43"/>
      <c r="R110" s="43"/>
      <c r="S110" s="43"/>
      <c r="T110" s="43"/>
      <c r="U110" s="9">
        <f t="shared" si="4"/>
        <v>0</v>
      </c>
      <c r="V110" s="6">
        <f t="shared" si="5"/>
        <v>0</v>
      </c>
      <c r="W110" s="43"/>
      <c r="X110" s="43"/>
      <c r="Y110" s="43"/>
      <c r="Z110" s="43"/>
      <c r="AA110" s="6">
        <f t="shared" si="6"/>
        <v>0</v>
      </c>
      <c r="AB110" s="6">
        <f t="shared" si="7"/>
        <v>0</v>
      </c>
      <c r="AC110" s="35"/>
    </row>
    <row r="111" ht="56" spans="1:29">
      <c r="A111" s="6">
        <v>109</v>
      </c>
      <c r="B111" s="43">
        <v>2020211303</v>
      </c>
      <c r="C111" s="43" t="s">
        <v>467</v>
      </c>
      <c r="D111" s="7" t="str">
        <f>VLOOKUP(C111,[1]Sheet1!$C:$D,2,FALSE)</f>
        <v>（专)交通运输</v>
      </c>
      <c r="E111" s="43">
        <v>18875211298</v>
      </c>
      <c r="F111" s="44" t="s">
        <v>468</v>
      </c>
      <c r="G111" s="43"/>
      <c r="H111" s="43"/>
      <c r="I111" s="43"/>
      <c r="J111" s="43"/>
      <c r="K111" s="43"/>
      <c r="L111" s="43"/>
      <c r="M111" s="43"/>
      <c r="N111" s="43"/>
      <c r="O111" s="43"/>
      <c r="P111" s="43"/>
      <c r="Q111" s="43"/>
      <c r="R111" s="43"/>
      <c r="S111" s="50" t="s">
        <v>469</v>
      </c>
      <c r="T111" s="43">
        <v>14</v>
      </c>
      <c r="U111" s="9">
        <f t="shared" si="4"/>
        <v>14</v>
      </c>
      <c r="V111" s="6">
        <f t="shared" si="5"/>
        <v>12.6</v>
      </c>
      <c r="W111" s="44" t="s">
        <v>41</v>
      </c>
      <c r="X111" s="43"/>
      <c r="Y111" s="43"/>
      <c r="Z111" s="43">
        <v>1</v>
      </c>
      <c r="AA111" s="6">
        <f t="shared" si="6"/>
        <v>0.1</v>
      </c>
      <c r="AB111" s="6">
        <f t="shared" si="7"/>
        <v>12.7</v>
      </c>
      <c r="AC111" s="35"/>
    </row>
    <row r="112" ht="42" spans="1:29">
      <c r="A112" s="6">
        <v>110</v>
      </c>
      <c r="B112" s="43">
        <v>2020211306</v>
      </c>
      <c r="C112" s="43" t="s">
        <v>470</v>
      </c>
      <c r="D112" s="7" t="str">
        <f>VLOOKUP(C112,[1]Sheet1!$C:$D,2,FALSE)</f>
        <v>（专)交通运输</v>
      </c>
      <c r="E112" s="43">
        <v>15334660307</v>
      </c>
      <c r="F112" s="44" t="s">
        <v>471</v>
      </c>
      <c r="G112" s="43"/>
      <c r="H112" s="43"/>
      <c r="I112" s="43"/>
      <c r="J112" s="43"/>
      <c r="K112" s="43"/>
      <c r="L112" s="43"/>
      <c r="M112" s="43"/>
      <c r="N112" s="43"/>
      <c r="O112" s="43"/>
      <c r="P112" s="43"/>
      <c r="Q112" s="43"/>
      <c r="R112" s="43"/>
      <c r="S112" s="43"/>
      <c r="T112" s="43"/>
      <c r="U112" s="9">
        <f t="shared" si="4"/>
        <v>0</v>
      </c>
      <c r="V112" s="6">
        <f t="shared" si="5"/>
        <v>0</v>
      </c>
      <c r="W112" s="50" t="s">
        <v>472</v>
      </c>
      <c r="X112" s="43"/>
      <c r="Y112" s="43"/>
      <c r="Z112" s="43">
        <v>1</v>
      </c>
      <c r="AA112" s="6">
        <f t="shared" si="6"/>
        <v>0.1</v>
      </c>
      <c r="AB112" s="6">
        <f t="shared" si="7"/>
        <v>0.1</v>
      </c>
      <c r="AC112" s="35"/>
    </row>
    <row r="113" spans="1:29">
      <c r="A113" s="6">
        <v>111</v>
      </c>
      <c r="B113" s="43">
        <v>2020211311</v>
      </c>
      <c r="C113" s="43" t="s">
        <v>473</v>
      </c>
      <c r="D113" s="7" t="str">
        <f>VLOOKUP(C113,[1]Sheet1!$C:$D,2,FALSE)</f>
        <v>（专)交通运输</v>
      </c>
      <c r="E113" s="43"/>
      <c r="F113" s="43"/>
      <c r="G113" s="43"/>
      <c r="H113" s="43"/>
      <c r="I113" s="43"/>
      <c r="J113" s="43"/>
      <c r="K113" s="43"/>
      <c r="L113" s="43"/>
      <c r="M113" s="43"/>
      <c r="N113" s="43"/>
      <c r="O113" s="43"/>
      <c r="P113" s="43"/>
      <c r="Q113" s="43"/>
      <c r="R113" s="43"/>
      <c r="S113" s="43"/>
      <c r="T113" s="43"/>
      <c r="U113" s="9">
        <f t="shared" si="4"/>
        <v>0</v>
      </c>
      <c r="V113" s="6">
        <f t="shared" si="5"/>
        <v>0</v>
      </c>
      <c r="W113" s="43"/>
      <c r="X113" s="43"/>
      <c r="Y113" s="43"/>
      <c r="Z113" s="43"/>
      <c r="AA113" s="6">
        <f t="shared" si="6"/>
        <v>0</v>
      </c>
      <c r="AB113" s="6">
        <f t="shared" si="7"/>
        <v>0</v>
      </c>
      <c r="AC113" s="35"/>
    </row>
    <row r="114" spans="1:29">
      <c r="A114" s="6">
        <v>112</v>
      </c>
      <c r="B114" s="43">
        <v>2020211342</v>
      </c>
      <c r="C114" s="43" t="s">
        <v>474</v>
      </c>
      <c r="D114" s="7" t="str">
        <f>VLOOKUP(C114,[1]Sheet1!$C:$D,2,FALSE)</f>
        <v>（专)交通运输</v>
      </c>
      <c r="E114" s="43"/>
      <c r="F114" s="43"/>
      <c r="G114" s="43"/>
      <c r="H114" s="43"/>
      <c r="I114" s="43"/>
      <c r="J114" s="43"/>
      <c r="K114" s="43"/>
      <c r="L114" s="43"/>
      <c r="M114" s="43"/>
      <c r="N114" s="43"/>
      <c r="O114" s="43"/>
      <c r="P114" s="43"/>
      <c r="Q114" s="43"/>
      <c r="R114" s="43"/>
      <c r="S114" s="43"/>
      <c r="T114" s="43"/>
      <c r="U114" s="9">
        <f t="shared" si="4"/>
        <v>0</v>
      </c>
      <c r="V114" s="6">
        <f t="shared" si="5"/>
        <v>0</v>
      </c>
      <c r="W114" s="43"/>
      <c r="X114" s="43"/>
      <c r="Y114" s="43"/>
      <c r="Z114" s="43"/>
      <c r="AA114" s="6">
        <f t="shared" si="6"/>
        <v>0</v>
      </c>
      <c r="AB114" s="6">
        <f t="shared" si="7"/>
        <v>0</v>
      </c>
      <c r="AC114" s="35"/>
    </row>
    <row r="115" ht="57" spans="1:29">
      <c r="A115" s="6">
        <v>113</v>
      </c>
      <c r="B115" s="43">
        <v>2020211358</v>
      </c>
      <c r="C115" s="43" t="s">
        <v>475</v>
      </c>
      <c r="D115" s="7" t="str">
        <f>VLOOKUP(C115,[1]Sheet1!$C:$D,2,FALSE)</f>
        <v>（专)交通运输</v>
      </c>
      <c r="E115" s="43">
        <v>18851322596</v>
      </c>
      <c r="F115" s="44" t="s">
        <v>62</v>
      </c>
      <c r="G115" s="48" t="s">
        <v>476</v>
      </c>
      <c r="H115" s="49">
        <v>49</v>
      </c>
      <c r="I115" s="43"/>
      <c r="J115" s="43"/>
      <c r="K115" s="43"/>
      <c r="L115" s="43"/>
      <c r="M115" s="43"/>
      <c r="N115" s="43"/>
      <c r="O115" s="48" t="s">
        <v>477</v>
      </c>
      <c r="P115" s="49">
        <v>20</v>
      </c>
      <c r="Q115" s="62"/>
      <c r="R115" s="62"/>
      <c r="S115" s="48" t="s">
        <v>478</v>
      </c>
      <c r="T115" s="49">
        <v>12</v>
      </c>
      <c r="U115" s="9">
        <f t="shared" si="4"/>
        <v>81</v>
      </c>
      <c r="V115" s="6">
        <f t="shared" si="5"/>
        <v>72.9</v>
      </c>
      <c r="W115" s="48" t="s">
        <v>479</v>
      </c>
      <c r="X115" s="48" t="s">
        <v>480</v>
      </c>
      <c r="Y115" s="48" t="s">
        <v>481</v>
      </c>
      <c r="Z115" s="49">
        <v>10</v>
      </c>
      <c r="AA115" s="6">
        <f t="shared" si="6"/>
        <v>1</v>
      </c>
      <c r="AB115" s="6">
        <f t="shared" si="7"/>
        <v>73.9</v>
      </c>
      <c r="AC115" s="35"/>
    </row>
    <row r="116" ht="42" spans="1:29">
      <c r="A116" s="6">
        <v>114</v>
      </c>
      <c r="B116" s="43">
        <v>2020211376</v>
      </c>
      <c r="C116" s="43" t="s">
        <v>482</v>
      </c>
      <c r="D116" s="7" t="str">
        <f>VLOOKUP(C116,[1]Sheet1!$C:$D,2,FALSE)</f>
        <v>（专)交通运输</v>
      </c>
      <c r="E116" s="43">
        <v>18980919139</v>
      </c>
      <c r="F116" s="44" t="s">
        <v>291</v>
      </c>
      <c r="G116" s="50" t="s">
        <v>483</v>
      </c>
      <c r="H116" s="43">
        <v>0.75</v>
      </c>
      <c r="I116" s="43"/>
      <c r="J116" s="43"/>
      <c r="K116" s="43"/>
      <c r="L116" s="43"/>
      <c r="M116" s="43"/>
      <c r="N116" s="43"/>
      <c r="O116" s="43"/>
      <c r="P116" s="43"/>
      <c r="Q116" s="43"/>
      <c r="R116" s="43"/>
      <c r="S116" s="50" t="s">
        <v>451</v>
      </c>
      <c r="T116" s="43">
        <v>10</v>
      </c>
      <c r="U116" s="9">
        <f t="shared" si="4"/>
        <v>10.75</v>
      </c>
      <c r="V116" s="6">
        <f t="shared" si="5"/>
        <v>9.675</v>
      </c>
      <c r="W116" s="43"/>
      <c r="X116" s="50" t="s">
        <v>484</v>
      </c>
      <c r="Y116" s="43"/>
      <c r="Z116" s="43">
        <v>3</v>
      </c>
      <c r="AA116" s="6">
        <f t="shared" si="6"/>
        <v>0.3</v>
      </c>
      <c r="AB116" s="6">
        <f t="shared" si="7"/>
        <v>9.975</v>
      </c>
      <c r="AC116" s="65"/>
    </row>
    <row r="117" ht="58" spans="1:29">
      <c r="A117" s="6">
        <v>115</v>
      </c>
      <c r="B117" s="43">
        <v>2020211380</v>
      </c>
      <c r="C117" s="43" t="s">
        <v>485</v>
      </c>
      <c r="D117" s="7" t="str">
        <f>VLOOKUP(C117,[1]Sheet1!$C:$D,2,FALSE)</f>
        <v>（专)交通运输</v>
      </c>
      <c r="E117" s="43">
        <v>13615267402</v>
      </c>
      <c r="F117" s="44" t="s">
        <v>28</v>
      </c>
      <c r="G117" s="43"/>
      <c r="H117" s="43"/>
      <c r="I117" s="43"/>
      <c r="J117" s="43"/>
      <c r="K117" s="43"/>
      <c r="L117" s="43"/>
      <c r="M117" s="43"/>
      <c r="N117" s="43"/>
      <c r="O117" s="58" t="s">
        <v>486</v>
      </c>
      <c r="P117" s="43">
        <v>0</v>
      </c>
      <c r="Q117" s="43"/>
      <c r="R117" s="43"/>
      <c r="S117" s="50" t="s">
        <v>487</v>
      </c>
      <c r="T117" s="43">
        <v>17</v>
      </c>
      <c r="U117" s="9">
        <f t="shared" si="4"/>
        <v>17</v>
      </c>
      <c r="V117" s="6">
        <f t="shared" si="5"/>
        <v>15.3</v>
      </c>
      <c r="W117" s="43"/>
      <c r="X117" s="43"/>
      <c r="Y117" s="43"/>
      <c r="Z117" s="43"/>
      <c r="AA117" s="6">
        <f t="shared" si="6"/>
        <v>0</v>
      </c>
      <c r="AB117" s="6">
        <f t="shared" si="7"/>
        <v>15.3</v>
      </c>
      <c r="AC117" s="65"/>
    </row>
    <row r="118" spans="1:29">
      <c r="A118" s="6">
        <v>116</v>
      </c>
      <c r="B118" s="43">
        <v>2020211385</v>
      </c>
      <c r="C118" s="43" t="s">
        <v>488</v>
      </c>
      <c r="D118" s="7" t="str">
        <f>VLOOKUP(C118,[1]Sheet1!$C:$D,2,FALSE)</f>
        <v>（专)交通运输</v>
      </c>
      <c r="E118" s="43"/>
      <c r="F118" s="43"/>
      <c r="G118" s="43"/>
      <c r="H118" s="43"/>
      <c r="I118" s="43"/>
      <c r="J118" s="43"/>
      <c r="K118" s="43"/>
      <c r="L118" s="43"/>
      <c r="M118" s="43"/>
      <c r="N118" s="43"/>
      <c r="O118" s="43"/>
      <c r="P118" s="43"/>
      <c r="Q118" s="43"/>
      <c r="R118" s="43"/>
      <c r="S118" s="43"/>
      <c r="T118" s="43"/>
      <c r="U118" s="9">
        <f t="shared" si="4"/>
        <v>0</v>
      </c>
      <c r="V118" s="6">
        <f t="shared" si="5"/>
        <v>0</v>
      </c>
      <c r="W118" s="43"/>
      <c r="X118" s="43"/>
      <c r="Y118" s="43"/>
      <c r="Z118" s="43"/>
      <c r="AA118" s="6">
        <f t="shared" si="6"/>
        <v>0</v>
      </c>
      <c r="AB118" s="6">
        <f t="shared" si="7"/>
        <v>0</v>
      </c>
      <c r="AC118" s="65"/>
    </row>
    <row r="119" spans="1:29">
      <c r="A119" s="6">
        <v>117</v>
      </c>
      <c r="B119" s="43">
        <v>2020211386</v>
      </c>
      <c r="C119" s="43" t="s">
        <v>489</v>
      </c>
      <c r="D119" s="7" t="str">
        <f>VLOOKUP(C119,[1]Sheet1!$C:$D,2,FALSE)</f>
        <v>（专)交通运输</v>
      </c>
      <c r="E119" s="43"/>
      <c r="F119" s="43"/>
      <c r="G119" s="43"/>
      <c r="H119" s="43"/>
      <c r="I119" s="43"/>
      <c r="J119" s="43"/>
      <c r="K119" s="43"/>
      <c r="L119" s="43"/>
      <c r="M119" s="43"/>
      <c r="N119" s="43"/>
      <c r="O119" s="43"/>
      <c r="P119" s="43"/>
      <c r="Q119" s="43"/>
      <c r="R119" s="43"/>
      <c r="S119" s="43"/>
      <c r="T119" s="43"/>
      <c r="U119" s="9">
        <f t="shared" si="4"/>
        <v>0</v>
      </c>
      <c r="V119" s="6">
        <f t="shared" si="5"/>
        <v>0</v>
      </c>
      <c r="W119" s="43"/>
      <c r="X119" s="43"/>
      <c r="Y119" s="43"/>
      <c r="Z119" s="43"/>
      <c r="AA119" s="6">
        <f t="shared" si="6"/>
        <v>0</v>
      </c>
      <c r="AB119" s="6">
        <f t="shared" si="7"/>
        <v>0</v>
      </c>
      <c r="AC119" s="65"/>
    </row>
    <row r="120" ht="145" spans="1:29">
      <c r="A120" s="6">
        <v>118</v>
      </c>
      <c r="B120" s="43">
        <v>2020211391</v>
      </c>
      <c r="C120" s="43" t="s">
        <v>490</v>
      </c>
      <c r="D120" s="7" t="str">
        <f>VLOOKUP(C120,[1]Sheet1!$C:$D,2,FALSE)</f>
        <v>（专)交通运输</v>
      </c>
      <c r="E120" s="43">
        <v>17882275063</v>
      </c>
      <c r="F120" s="46" t="s">
        <v>491</v>
      </c>
      <c r="G120" s="43"/>
      <c r="H120" s="43"/>
      <c r="I120" s="43"/>
      <c r="J120" s="43"/>
      <c r="K120" s="43"/>
      <c r="L120" s="43"/>
      <c r="M120" s="43"/>
      <c r="N120" s="43"/>
      <c r="O120" s="58" t="s">
        <v>492</v>
      </c>
      <c r="P120" s="43">
        <v>20</v>
      </c>
      <c r="Q120" s="43"/>
      <c r="R120" s="43"/>
      <c r="S120" s="58" t="s">
        <v>493</v>
      </c>
      <c r="T120" s="43">
        <v>32</v>
      </c>
      <c r="U120" s="9">
        <f t="shared" si="4"/>
        <v>52</v>
      </c>
      <c r="V120" s="6">
        <f t="shared" si="5"/>
        <v>46.8</v>
      </c>
      <c r="W120" s="48" t="s">
        <v>494</v>
      </c>
      <c r="X120" s="50" t="s">
        <v>495</v>
      </c>
      <c r="Y120" s="43"/>
      <c r="Z120" s="43">
        <v>10</v>
      </c>
      <c r="AA120" s="6">
        <f t="shared" si="6"/>
        <v>1</v>
      </c>
      <c r="AB120" s="6">
        <f t="shared" si="7"/>
        <v>47.8</v>
      </c>
      <c r="AC120" s="65"/>
    </row>
    <row r="121" ht="49.5" spans="1:29">
      <c r="A121" s="6">
        <v>119</v>
      </c>
      <c r="B121" s="43">
        <v>2020211409</v>
      </c>
      <c r="C121" s="43" t="s">
        <v>496</v>
      </c>
      <c r="D121" s="7" t="str">
        <f>VLOOKUP(C121,[1]Sheet1!$C:$D,2,FALSE)</f>
        <v>（专）物流工程与管理</v>
      </c>
      <c r="E121" s="43">
        <v>18525435561</v>
      </c>
      <c r="F121" s="46" t="s">
        <v>162</v>
      </c>
      <c r="G121" s="51" t="s">
        <v>497</v>
      </c>
      <c r="H121" s="46">
        <v>12</v>
      </c>
      <c r="I121" s="43"/>
      <c r="J121" s="43"/>
      <c r="K121" s="43"/>
      <c r="L121" s="43"/>
      <c r="M121" s="43"/>
      <c r="N121" s="43"/>
      <c r="O121" s="43"/>
      <c r="P121" s="43"/>
      <c r="Q121" s="43"/>
      <c r="R121" s="43"/>
      <c r="S121" s="58" t="s">
        <v>498</v>
      </c>
      <c r="T121" s="46">
        <v>9</v>
      </c>
      <c r="U121" s="9">
        <f t="shared" si="4"/>
        <v>21</v>
      </c>
      <c r="V121" s="6">
        <f t="shared" si="5"/>
        <v>18.9</v>
      </c>
      <c r="W121" s="43"/>
      <c r="X121" s="43"/>
      <c r="Y121" s="43"/>
      <c r="Z121" s="43"/>
      <c r="AA121" s="6">
        <f t="shared" si="6"/>
        <v>0</v>
      </c>
      <c r="AB121" s="6">
        <f t="shared" si="7"/>
        <v>18.9</v>
      </c>
      <c r="AC121" s="65"/>
    </row>
    <row r="122" ht="66" spans="1:29">
      <c r="A122" s="6">
        <v>120</v>
      </c>
      <c r="B122" s="43">
        <v>2020211418</v>
      </c>
      <c r="C122" s="43" t="s">
        <v>499</v>
      </c>
      <c r="D122" s="7" t="str">
        <f>VLOOKUP(C122,[1]Sheet1!$C:$D,2,FALSE)</f>
        <v>（专）物流工程与管理</v>
      </c>
      <c r="E122" s="43">
        <v>15528260825</v>
      </c>
      <c r="F122" s="44" t="s">
        <v>500</v>
      </c>
      <c r="G122" s="51" t="s">
        <v>501</v>
      </c>
      <c r="H122" s="43">
        <v>10.5</v>
      </c>
      <c r="I122" s="43"/>
      <c r="J122" s="43"/>
      <c r="K122" s="43"/>
      <c r="L122" s="43"/>
      <c r="M122" s="43"/>
      <c r="N122" s="43"/>
      <c r="O122" s="43"/>
      <c r="P122" s="43"/>
      <c r="Q122" s="50" t="s">
        <v>502</v>
      </c>
      <c r="R122" s="43">
        <v>6</v>
      </c>
      <c r="S122" s="43"/>
      <c r="T122" s="43"/>
      <c r="U122" s="9">
        <f t="shared" si="4"/>
        <v>16.5</v>
      </c>
      <c r="V122" s="6">
        <f t="shared" si="5"/>
        <v>14.85</v>
      </c>
      <c r="W122" s="43"/>
      <c r="X122" s="43"/>
      <c r="Y122" s="43"/>
      <c r="Z122" s="43"/>
      <c r="AA122" s="6">
        <f t="shared" si="6"/>
        <v>0</v>
      </c>
      <c r="AB122" s="6">
        <f t="shared" si="7"/>
        <v>14.85</v>
      </c>
      <c r="AC122" s="65"/>
    </row>
    <row r="123" ht="84" spans="1:29">
      <c r="A123" s="6">
        <v>121</v>
      </c>
      <c r="B123" s="43">
        <v>2020211422</v>
      </c>
      <c r="C123" s="43" t="s">
        <v>503</v>
      </c>
      <c r="D123" s="7" t="str">
        <f>VLOOKUP(C123,[1]Sheet1!$C:$D,2,FALSE)</f>
        <v>（专）物流工程与管理</v>
      </c>
      <c r="E123" s="43">
        <v>15828201811</v>
      </c>
      <c r="F123" s="44" t="s">
        <v>504</v>
      </c>
      <c r="G123" s="43"/>
      <c r="H123" s="43"/>
      <c r="I123" s="43"/>
      <c r="J123" s="43"/>
      <c r="K123" s="43"/>
      <c r="L123" s="43"/>
      <c r="M123" s="43"/>
      <c r="N123" s="43"/>
      <c r="O123" s="43"/>
      <c r="P123" s="43"/>
      <c r="Q123" s="63"/>
      <c r="R123" s="43"/>
      <c r="S123" s="50" t="s">
        <v>505</v>
      </c>
      <c r="T123" s="43">
        <v>15</v>
      </c>
      <c r="U123" s="9">
        <f t="shared" si="4"/>
        <v>15</v>
      </c>
      <c r="V123" s="6">
        <f t="shared" si="5"/>
        <v>13.5</v>
      </c>
      <c r="W123" s="50" t="s">
        <v>506</v>
      </c>
      <c r="X123" s="50" t="s">
        <v>507</v>
      </c>
      <c r="Y123" s="50" t="s">
        <v>508</v>
      </c>
      <c r="Z123" s="43">
        <v>10</v>
      </c>
      <c r="AA123" s="6">
        <f t="shared" si="6"/>
        <v>1</v>
      </c>
      <c r="AB123" s="6">
        <f t="shared" si="7"/>
        <v>14.5</v>
      </c>
      <c r="AC123" s="65"/>
    </row>
    <row r="124" ht="56" spans="1:29">
      <c r="A124" s="6">
        <v>122</v>
      </c>
      <c r="B124" s="43">
        <v>2020211423</v>
      </c>
      <c r="C124" s="43" t="s">
        <v>509</v>
      </c>
      <c r="D124" s="7" t="str">
        <f>VLOOKUP(C124,[1]Sheet1!$C:$D,2,FALSE)</f>
        <v>（专）物流工程与管理</v>
      </c>
      <c r="E124" s="43">
        <v>13618030330</v>
      </c>
      <c r="F124" s="44" t="s">
        <v>510</v>
      </c>
      <c r="G124" s="50" t="s">
        <v>511</v>
      </c>
      <c r="H124" s="43">
        <v>15</v>
      </c>
      <c r="I124" s="43"/>
      <c r="J124" s="43"/>
      <c r="K124" s="43"/>
      <c r="L124" s="43"/>
      <c r="M124" s="43"/>
      <c r="N124" s="43"/>
      <c r="O124" s="43"/>
      <c r="P124" s="43"/>
      <c r="Q124" s="43"/>
      <c r="R124" s="43"/>
      <c r="S124" s="50" t="s">
        <v>512</v>
      </c>
      <c r="T124" s="43">
        <v>15</v>
      </c>
      <c r="U124" s="9">
        <f t="shared" si="4"/>
        <v>30</v>
      </c>
      <c r="V124" s="6">
        <f t="shared" si="5"/>
        <v>27</v>
      </c>
      <c r="W124" s="50" t="s">
        <v>513</v>
      </c>
      <c r="X124" s="43"/>
      <c r="Y124" s="43"/>
      <c r="Z124" s="43">
        <v>2</v>
      </c>
      <c r="AA124" s="6">
        <f t="shared" si="6"/>
        <v>0.2</v>
      </c>
      <c r="AB124" s="6">
        <f t="shared" si="7"/>
        <v>27.2</v>
      </c>
      <c r="AC124" s="65"/>
    </row>
    <row r="125" ht="70" spans="1:29">
      <c r="A125" s="6">
        <v>123</v>
      </c>
      <c r="B125" s="43">
        <v>2020211426</v>
      </c>
      <c r="C125" s="43" t="s">
        <v>514</v>
      </c>
      <c r="D125" s="7" t="str">
        <f>VLOOKUP(C125,[1]Sheet1!$C:$D,2,FALSE)</f>
        <v>（专）物流工程与管理</v>
      </c>
      <c r="E125" s="43">
        <v>17713561129</v>
      </c>
      <c r="F125" s="44" t="s">
        <v>143</v>
      </c>
      <c r="G125" s="50" t="s">
        <v>515</v>
      </c>
      <c r="H125" s="43">
        <v>28</v>
      </c>
      <c r="I125" s="43"/>
      <c r="J125" s="43"/>
      <c r="K125" s="43"/>
      <c r="L125" s="43"/>
      <c r="M125" s="43"/>
      <c r="N125" s="43"/>
      <c r="O125" s="43"/>
      <c r="P125" s="43"/>
      <c r="Q125" s="50" t="s">
        <v>516</v>
      </c>
      <c r="R125" s="43">
        <v>18</v>
      </c>
      <c r="S125" s="50" t="s">
        <v>517</v>
      </c>
      <c r="T125" s="43">
        <v>7</v>
      </c>
      <c r="U125" s="9">
        <f t="shared" si="4"/>
        <v>53</v>
      </c>
      <c r="V125" s="6">
        <f t="shared" si="5"/>
        <v>47.7</v>
      </c>
      <c r="W125" s="50" t="s">
        <v>146</v>
      </c>
      <c r="X125" s="43"/>
      <c r="Y125" s="43"/>
      <c r="Z125" s="43">
        <v>2</v>
      </c>
      <c r="AA125" s="6">
        <f t="shared" si="6"/>
        <v>0.2</v>
      </c>
      <c r="AB125" s="6">
        <f t="shared" si="7"/>
        <v>47.9</v>
      </c>
      <c r="AC125" s="65"/>
    </row>
    <row r="126" ht="84" spans="1:29">
      <c r="A126" s="6">
        <v>124</v>
      </c>
      <c r="B126" s="43">
        <v>2020211431</v>
      </c>
      <c r="C126" s="43" t="s">
        <v>518</v>
      </c>
      <c r="D126" s="7" t="str">
        <f>VLOOKUP(C126,[1]Sheet1!$C:$D,2,FALSE)</f>
        <v>（专）物流工程与管理</v>
      </c>
      <c r="E126" s="52">
        <v>18283270089</v>
      </c>
      <c r="F126" s="53" t="s">
        <v>468</v>
      </c>
      <c r="G126" s="54" t="s">
        <v>519</v>
      </c>
      <c r="H126" s="54">
        <v>10</v>
      </c>
      <c r="I126" s="59"/>
      <c r="J126" s="59"/>
      <c r="K126" s="59"/>
      <c r="L126" s="59"/>
      <c r="M126" s="59"/>
      <c r="N126" s="59"/>
      <c r="O126" s="59"/>
      <c r="P126" s="59"/>
      <c r="Q126" s="59"/>
      <c r="R126" s="59"/>
      <c r="S126" s="64" t="s">
        <v>520</v>
      </c>
      <c r="T126" s="54">
        <v>9</v>
      </c>
      <c r="U126" s="9">
        <f t="shared" si="4"/>
        <v>19</v>
      </c>
      <c r="V126" s="6">
        <f t="shared" si="5"/>
        <v>17.1</v>
      </c>
      <c r="W126" s="59"/>
      <c r="X126" s="54" t="s">
        <v>521</v>
      </c>
      <c r="Y126" s="54" t="s">
        <v>522</v>
      </c>
      <c r="Z126" s="53">
        <v>10</v>
      </c>
      <c r="AA126" s="6">
        <f t="shared" si="6"/>
        <v>1</v>
      </c>
      <c r="AB126" s="6">
        <f t="shared" si="7"/>
        <v>18.1</v>
      </c>
      <c r="AC126" s="65"/>
    </row>
    <row r="127" ht="28" spans="1:29">
      <c r="A127" s="6">
        <v>125</v>
      </c>
      <c r="B127" s="43">
        <v>2020211437</v>
      </c>
      <c r="C127" s="43" t="s">
        <v>523</v>
      </c>
      <c r="D127" s="7" t="str">
        <f>VLOOKUP(C127,[1]Sheet1!$C:$D,2,FALSE)</f>
        <v>（专）物流工程与管理</v>
      </c>
      <c r="E127" s="43"/>
      <c r="F127" s="43"/>
      <c r="G127" s="43"/>
      <c r="H127" s="43"/>
      <c r="I127" s="43"/>
      <c r="J127" s="43"/>
      <c r="K127" s="43"/>
      <c r="L127" s="43"/>
      <c r="M127" s="43"/>
      <c r="N127" s="43"/>
      <c r="O127" s="43"/>
      <c r="P127" s="43"/>
      <c r="Q127" s="43"/>
      <c r="R127" s="43"/>
      <c r="S127" s="43"/>
      <c r="T127" s="43"/>
      <c r="U127" s="9">
        <f t="shared" si="4"/>
        <v>0</v>
      </c>
      <c r="V127" s="6">
        <f t="shared" si="5"/>
        <v>0</v>
      </c>
      <c r="W127" s="43"/>
      <c r="X127" s="43"/>
      <c r="Y127" s="43"/>
      <c r="Z127" s="43"/>
      <c r="AA127" s="6">
        <f t="shared" si="6"/>
        <v>0</v>
      </c>
      <c r="AB127" s="6">
        <f t="shared" si="7"/>
        <v>0</v>
      </c>
      <c r="AC127" s="65"/>
    </row>
    <row r="128" ht="28" spans="1:29">
      <c r="A128" s="6">
        <v>126</v>
      </c>
      <c r="B128" s="43">
        <v>2020211445</v>
      </c>
      <c r="C128" s="43" t="s">
        <v>524</v>
      </c>
      <c r="D128" s="7" t="str">
        <f>VLOOKUP(C128,[1]Sheet1!$C:$D,2,FALSE)</f>
        <v>（专）物流工程与管理</v>
      </c>
      <c r="E128" s="55">
        <v>18875211298</v>
      </c>
      <c r="F128" s="44" t="s">
        <v>468</v>
      </c>
      <c r="G128" s="43"/>
      <c r="H128" s="43"/>
      <c r="I128" s="43"/>
      <c r="J128" s="43"/>
      <c r="K128" s="43"/>
      <c r="L128" s="43"/>
      <c r="M128" s="43"/>
      <c r="N128" s="43"/>
      <c r="O128" s="43"/>
      <c r="P128" s="43"/>
      <c r="Q128" s="43"/>
      <c r="R128" s="43"/>
      <c r="S128" s="50" t="s">
        <v>525</v>
      </c>
      <c r="T128" s="43">
        <v>10</v>
      </c>
      <c r="U128" s="9">
        <f t="shared" si="4"/>
        <v>10</v>
      </c>
      <c r="V128" s="6">
        <f t="shared" si="5"/>
        <v>9</v>
      </c>
      <c r="W128" s="43"/>
      <c r="X128" s="43"/>
      <c r="Y128" s="43"/>
      <c r="Z128" s="43"/>
      <c r="AA128" s="6">
        <f t="shared" si="6"/>
        <v>0</v>
      </c>
      <c r="AB128" s="6">
        <f t="shared" si="7"/>
        <v>9</v>
      </c>
      <c r="AC128" s="65"/>
    </row>
    <row r="129" ht="174" spans="1:29">
      <c r="A129" s="6">
        <v>127</v>
      </c>
      <c r="B129" s="66">
        <v>2020211220</v>
      </c>
      <c r="C129" s="66" t="s">
        <v>526</v>
      </c>
      <c r="D129" s="7" t="str">
        <f>VLOOKUP(C129,[1]Sheet1!$C:$D,2,FALSE)</f>
        <v>（专)交通运输</v>
      </c>
      <c r="E129" s="66">
        <v>18784414570</v>
      </c>
      <c r="F129" s="66" t="s">
        <v>39</v>
      </c>
      <c r="G129" s="66" t="s">
        <v>527</v>
      </c>
      <c r="H129" s="66">
        <v>107</v>
      </c>
      <c r="I129" s="66"/>
      <c r="J129" s="66"/>
      <c r="K129" s="66"/>
      <c r="L129" s="66"/>
      <c r="M129" s="66"/>
      <c r="N129" s="66"/>
      <c r="O129" s="66"/>
      <c r="P129" s="66"/>
      <c r="Q129" s="66"/>
      <c r="R129" s="66"/>
      <c r="S129" s="66" t="s">
        <v>528</v>
      </c>
      <c r="T129" s="66">
        <v>17</v>
      </c>
      <c r="U129" s="9">
        <f t="shared" si="4"/>
        <v>124</v>
      </c>
      <c r="V129" s="6">
        <f t="shared" si="5"/>
        <v>111.6</v>
      </c>
      <c r="W129" s="66" t="s">
        <v>529</v>
      </c>
      <c r="X129" s="66" t="s">
        <v>530</v>
      </c>
      <c r="Y129" s="66"/>
      <c r="Z129" s="66">
        <v>10</v>
      </c>
      <c r="AA129" s="6">
        <f t="shared" si="6"/>
        <v>1</v>
      </c>
      <c r="AB129" s="6">
        <f t="shared" si="7"/>
        <v>112.6</v>
      </c>
      <c r="AC129" s="65"/>
    </row>
    <row r="130" ht="14.5" spans="1:29">
      <c r="A130" s="6">
        <v>128</v>
      </c>
      <c r="B130" s="67">
        <v>2020211286</v>
      </c>
      <c r="C130" s="66" t="s">
        <v>531</v>
      </c>
      <c r="D130" s="7" t="str">
        <f>VLOOKUP(C130,[1]Sheet1!$C:$D,2,FALSE)</f>
        <v>（专)交通运输</v>
      </c>
      <c r="E130" s="66">
        <v>18227892982</v>
      </c>
      <c r="F130" s="66" t="s">
        <v>342</v>
      </c>
      <c r="G130" s="66"/>
      <c r="H130" s="66">
        <v>0</v>
      </c>
      <c r="I130" s="66" t="s">
        <v>56</v>
      </c>
      <c r="J130" s="66">
        <v>0</v>
      </c>
      <c r="K130" s="66" t="s">
        <v>56</v>
      </c>
      <c r="L130" s="66">
        <v>0</v>
      </c>
      <c r="M130" s="66" t="s">
        <v>56</v>
      </c>
      <c r="N130" s="66">
        <v>0</v>
      </c>
      <c r="O130" s="66" t="s">
        <v>56</v>
      </c>
      <c r="P130" s="66">
        <v>0</v>
      </c>
      <c r="Q130" s="66" t="s">
        <v>56</v>
      </c>
      <c r="R130" s="66">
        <v>0</v>
      </c>
      <c r="S130" s="66" t="s">
        <v>345</v>
      </c>
      <c r="T130" s="66">
        <v>10</v>
      </c>
      <c r="U130" s="9">
        <f t="shared" si="4"/>
        <v>10</v>
      </c>
      <c r="V130" s="6">
        <f t="shared" si="5"/>
        <v>9</v>
      </c>
      <c r="W130" s="66" t="s">
        <v>56</v>
      </c>
      <c r="X130" s="66" t="s">
        <v>56</v>
      </c>
      <c r="Y130" s="66" t="s">
        <v>56</v>
      </c>
      <c r="Z130" s="66">
        <v>0</v>
      </c>
      <c r="AA130" s="6">
        <f t="shared" si="6"/>
        <v>0</v>
      </c>
      <c r="AB130" s="6">
        <f t="shared" si="7"/>
        <v>9</v>
      </c>
      <c r="AC130" s="65"/>
    </row>
    <row r="131" ht="29" spans="1:29">
      <c r="A131" s="6">
        <v>129</v>
      </c>
      <c r="B131" s="66">
        <v>2020211207</v>
      </c>
      <c r="C131" s="66" t="s">
        <v>532</v>
      </c>
      <c r="D131" s="7" t="str">
        <f>VLOOKUP(C131,[1]Sheet1!$C:$D,2,FALSE)</f>
        <v>（专)交通运输</v>
      </c>
      <c r="E131" s="66">
        <v>13348970508</v>
      </c>
      <c r="F131" s="66" t="s">
        <v>109</v>
      </c>
      <c r="G131" s="66"/>
      <c r="H131" s="66">
        <v>0</v>
      </c>
      <c r="I131" s="66"/>
      <c r="J131" s="66">
        <v>0</v>
      </c>
      <c r="K131" s="66"/>
      <c r="L131" s="66">
        <v>0</v>
      </c>
      <c r="M131" s="66"/>
      <c r="N131" s="66">
        <v>0</v>
      </c>
      <c r="O131" s="66"/>
      <c r="P131" s="66">
        <v>0</v>
      </c>
      <c r="Q131" s="66"/>
      <c r="R131" s="66">
        <v>0</v>
      </c>
      <c r="S131" s="66" t="s">
        <v>533</v>
      </c>
      <c r="T131" s="66">
        <v>0</v>
      </c>
      <c r="U131" s="9">
        <f t="shared" si="4"/>
        <v>0</v>
      </c>
      <c r="V131" s="6">
        <f t="shared" si="5"/>
        <v>0</v>
      </c>
      <c r="W131" s="66" t="s">
        <v>323</v>
      </c>
      <c r="X131" s="66" t="s">
        <v>324</v>
      </c>
      <c r="Y131" s="66" t="s">
        <v>325</v>
      </c>
      <c r="Z131" s="66">
        <v>0</v>
      </c>
      <c r="AA131" s="6">
        <f t="shared" si="6"/>
        <v>0</v>
      </c>
      <c r="AB131" s="6">
        <f t="shared" si="7"/>
        <v>0</v>
      </c>
      <c r="AC131" s="65"/>
    </row>
    <row r="132" ht="29" spans="1:29">
      <c r="A132" s="6">
        <v>130</v>
      </c>
      <c r="B132" s="66">
        <v>2020211246</v>
      </c>
      <c r="C132" s="66" t="s">
        <v>534</v>
      </c>
      <c r="D132" s="7" t="str">
        <f>VLOOKUP(C132,[1]Sheet1!$C:$D,2,FALSE)</f>
        <v>（专)交通运输</v>
      </c>
      <c r="E132" s="66">
        <v>15528072967</v>
      </c>
      <c r="F132" s="66" t="s">
        <v>535</v>
      </c>
      <c r="G132" s="66"/>
      <c r="H132" s="66"/>
      <c r="I132" s="66"/>
      <c r="J132" s="66"/>
      <c r="K132" s="66"/>
      <c r="L132" s="66"/>
      <c r="M132" s="66"/>
      <c r="N132" s="66"/>
      <c r="O132" s="66"/>
      <c r="P132" s="66"/>
      <c r="Q132" s="66"/>
      <c r="R132" s="66"/>
      <c r="S132" s="66" t="s">
        <v>536</v>
      </c>
      <c r="T132" s="66">
        <v>5</v>
      </c>
      <c r="U132" s="9">
        <f t="shared" ref="U132:U195" si="8">H132+J132+L132+N132+P132+R132+T132</f>
        <v>5</v>
      </c>
      <c r="V132" s="6">
        <f t="shared" ref="V132:V195" si="9">U132*0.9</f>
        <v>4.5</v>
      </c>
      <c r="W132" s="66"/>
      <c r="X132" s="66" t="s">
        <v>537</v>
      </c>
      <c r="Y132" s="66" t="s">
        <v>538</v>
      </c>
      <c r="Z132" s="66">
        <v>6</v>
      </c>
      <c r="AA132" s="6">
        <f t="shared" ref="AA132:AA195" si="10">Z132*0.1</f>
        <v>0.6</v>
      </c>
      <c r="AB132" s="6">
        <f t="shared" ref="AB132:AB195" si="11">V132+AA132</f>
        <v>5.1</v>
      </c>
      <c r="AC132" s="65"/>
    </row>
    <row r="133" ht="43.5" spans="1:29">
      <c r="A133" s="6">
        <v>131</v>
      </c>
      <c r="B133" s="66">
        <v>2020211276</v>
      </c>
      <c r="C133" s="66" t="s">
        <v>539</v>
      </c>
      <c r="D133" s="7" t="str">
        <f>VLOOKUP(C133,[1]Sheet1!$C:$D,2,FALSE)</f>
        <v>（专)交通运输</v>
      </c>
      <c r="E133" s="66">
        <v>13406610987</v>
      </c>
      <c r="F133" s="66" t="s">
        <v>540</v>
      </c>
      <c r="G133" s="66"/>
      <c r="H133" s="66"/>
      <c r="I133" s="66"/>
      <c r="J133" s="66"/>
      <c r="K133" s="70" t="s">
        <v>541</v>
      </c>
      <c r="L133" s="66">
        <v>4</v>
      </c>
      <c r="M133" s="66"/>
      <c r="N133" s="66"/>
      <c r="O133" s="66"/>
      <c r="P133" s="66"/>
      <c r="Q133" s="66"/>
      <c r="R133" s="66"/>
      <c r="S133" s="66" t="s">
        <v>335</v>
      </c>
      <c r="T133" s="66">
        <v>15</v>
      </c>
      <c r="U133" s="9">
        <f t="shared" si="8"/>
        <v>19</v>
      </c>
      <c r="V133" s="6">
        <f t="shared" si="9"/>
        <v>17.1</v>
      </c>
      <c r="W133" s="66"/>
      <c r="X133" s="66"/>
      <c r="Y133" s="66"/>
      <c r="Z133" s="66"/>
      <c r="AA133" s="6">
        <f t="shared" si="10"/>
        <v>0</v>
      </c>
      <c r="AB133" s="6">
        <f t="shared" si="11"/>
        <v>17.1</v>
      </c>
      <c r="AC133" s="65"/>
    </row>
    <row r="134" ht="43.5" spans="1:29">
      <c r="A134" s="6">
        <v>132</v>
      </c>
      <c r="B134" s="66">
        <v>2020211237</v>
      </c>
      <c r="C134" s="66" t="s">
        <v>542</v>
      </c>
      <c r="D134" s="7" t="str">
        <f>VLOOKUP(C134,[1]Sheet1!$C:$D,2,FALSE)</f>
        <v>（专)交通运输</v>
      </c>
      <c r="E134" s="66">
        <v>18985649085</v>
      </c>
      <c r="F134" s="66" t="s">
        <v>543</v>
      </c>
      <c r="G134" s="66"/>
      <c r="H134" s="66"/>
      <c r="I134" s="66"/>
      <c r="J134" s="66"/>
      <c r="K134" s="66"/>
      <c r="L134" s="66"/>
      <c r="M134" s="66"/>
      <c r="N134" s="66"/>
      <c r="O134" s="66"/>
      <c r="P134" s="66"/>
      <c r="Q134" s="66"/>
      <c r="R134" s="66"/>
      <c r="S134" s="66" t="s">
        <v>544</v>
      </c>
      <c r="T134" s="66">
        <v>5</v>
      </c>
      <c r="U134" s="9">
        <f t="shared" si="8"/>
        <v>5</v>
      </c>
      <c r="V134" s="6">
        <f t="shared" si="9"/>
        <v>4.5</v>
      </c>
      <c r="W134" s="66"/>
      <c r="X134" s="66"/>
      <c r="Y134" s="66"/>
      <c r="Z134" s="66"/>
      <c r="AA134" s="6">
        <f t="shared" si="10"/>
        <v>0</v>
      </c>
      <c r="AB134" s="6">
        <f t="shared" si="11"/>
        <v>4.5</v>
      </c>
      <c r="AC134" s="75"/>
    </row>
    <row r="135" ht="29" spans="1:29">
      <c r="A135" s="6">
        <v>133</v>
      </c>
      <c r="B135" s="66">
        <v>2020211405</v>
      </c>
      <c r="C135" s="66" t="s">
        <v>545</v>
      </c>
      <c r="D135" s="7" t="str">
        <f>VLOOKUP(C135,[1]Sheet1!$C:$D,2,FALSE)</f>
        <v>（专)交通运输</v>
      </c>
      <c r="E135" s="66">
        <v>19827558137</v>
      </c>
      <c r="F135" s="66" t="s">
        <v>418</v>
      </c>
      <c r="G135" s="66"/>
      <c r="H135" s="66"/>
      <c r="I135" s="66"/>
      <c r="J135" s="66"/>
      <c r="K135" s="66"/>
      <c r="L135" s="66"/>
      <c r="M135" s="66"/>
      <c r="N135" s="66"/>
      <c r="O135" s="66"/>
      <c r="P135" s="66"/>
      <c r="Q135" s="66"/>
      <c r="R135" s="66"/>
      <c r="S135" s="66" t="s">
        <v>546</v>
      </c>
      <c r="T135" s="66">
        <v>5</v>
      </c>
      <c r="U135" s="9">
        <f t="shared" si="8"/>
        <v>5</v>
      </c>
      <c r="V135" s="6">
        <f t="shared" si="9"/>
        <v>4.5</v>
      </c>
      <c r="W135" s="66" t="s">
        <v>547</v>
      </c>
      <c r="X135" s="66" t="s">
        <v>547</v>
      </c>
      <c r="Y135" s="66" t="s">
        <v>548</v>
      </c>
      <c r="Z135" s="66">
        <v>4</v>
      </c>
      <c r="AA135" s="6">
        <f t="shared" si="10"/>
        <v>0.4</v>
      </c>
      <c r="AB135" s="6">
        <f t="shared" si="11"/>
        <v>4.9</v>
      </c>
      <c r="AC135" s="65"/>
    </row>
    <row r="136" ht="58" spans="1:29">
      <c r="A136" s="6">
        <v>134</v>
      </c>
      <c r="B136" s="66">
        <v>2020211333</v>
      </c>
      <c r="C136" s="66" t="s">
        <v>549</v>
      </c>
      <c r="D136" s="7" t="str">
        <f>VLOOKUP(C136,[1]Sheet1!$C:$D,2,FALSE)</f>
        <v>（专)交通运输</v>
      </c>
      <c r="E136" s="66">
        <v>13537631654</v>
      </c>
      <c r="F136" s="66" t="s">
        <v>428</v>
      </c>
      <c r="G136" s="66"/>
      <c r="H136" s="66"/>
      <c r="I136" s="66"/>
      <c r="J136" s="66"/>
      <c r="K136" s="66"/>
      <c r="L136" s="66"/>
      <c r="M136" s="66"/>
      <c r="N136" s="66"/>
      <c r="O136" s="66"/>
      <c r="P136" s="66"/>
      <c r="Q136" s="66"/>
      <c r="R136" s="66"/>
      <c r="S136" s="66" t="s">
        <v>550</v>
      </c>
      <c r="T136" s="66">
        <v>20</v>
      </c>
      <c r="U136" s="9">
        <f t="shared" si="8"/>
        <v>20</v>
      </c>
      <c r="V136" s="6">
        <f t="shared" si="9"/>
        <v>18</v>
      </c>
      <c r="W136" s="66" t="s">
        <v>551</v>
      </c>
      <c r="X136" s="66" t="s">
        <v>552</v>
      </c>
      <c r="Y136" s="66" t="s">
        <v>553</v>
      </c>
      <c r="Z136" s="66">
        <v>10</v>
      </c>
      <c r="AA136" s="6">
        <f t="shared" si="10"/>
        <v>1</v>
      </c>
      <c r="AB136" s="6">
        <f t="shared" si="11"/>
        <v>19</v>
      </c>
      <c r="AC136" s="65"/>
    </row>
    <row r="137" ht="43.5" spans="1:29">
      <c r="A137" s="6">
        <v>135</v>
      </c>
      <c r="B137" s="67">
        <v>2020211415</v>
      </c>
      <c r="C137" s="66" t="s">
        <v>554</v>
      </c>
      <c r="D137" s="7" t="str">
        <f>VLOOKUP(C137,[1]Sheet1!$C:$D,2,FALSE)</f>
        <v>（专）物流工程与管理</v>
      </c>
      <c r="E137" s="66">
        <v>18140110525</v>
      </c>
      <c r="F137" s="66" t="s">
        <v>399</v>
      </c>
      <c r="G137" s="66"/>
      <c r="H137" s="66"/>
      <c r="I137" s="66"/>
      <c r="J137" s="66"/>
      <c r="K137" s="66"/>
      <c r="L137" s="66"/>
      <c r="M137" s="66"/>
      <c r="N137" s="66"/>
      <c r="O137" s="66"/>
      <c r="P137" s="66"/>
      <c r="Q137" s="66"/>
      <c r="R137" s="66"/>
      <c r="S137" s="66" t="s">
        <v>555</v>
      </c>
      <c r="T137" s="66">
        <v>15</v>
      </c>
      <c r="U137" s="9">
        <f t="shared" si="8"/>
        <v>15</v>
      </c>
      <c r="V137" s="6">
        <f t="shared" si="9"/>
        <v>13.5</v>
      </c>
      <c r="W137" s="66"/>
      <c r="X137" s="66"/>
      <c r="Y137" s="66"/>
      <c r="Z137" s="66"/>
      <c r="AA137" s="6">
        <f t="shared" si="10"/>
        <v>0</v>
      </c>
      <c r="AB137" s="6">
        <f t="shared" si="11"/>
        <v>13.5</v>
      </c>
      <c r="AC137" s="65"/>
    </row>
    <row r="138" ht="101.5" spans="1:29">
      <c r="A138" s="6">
        <v>136</v>
      </c>
      <c r="B138" s="68" t="s">
        <v>556</v>
      </c>
      <c r="C138" s="66" t="s">
        <v>557</v>
      </c>
      <c r="D138" s="7" t="str">
        <f>VLOOKUP(C138,[1]Sheet1!$C:$D,2,FALSE)</f>
        <v>（专)交通运输</v>
      </c>
      <c r="E138" s="68">
        <v>15528027262</v>
      </c>
      <c r="F138" s="66" t="s">
        <v>184</v>
      </c>
      <c r="G138" s="66"/>
      <c r="H138" s="66"/>
      <c r="I138" s="66"/>
      <c r="J138" s="66"/>
      <c r="K138" s="66"/>
      <c r="L138" s="66"/>
      <c r="M138" s="66"/>
      <c r="N138" s="66"/>
      <c r="O138" s="66" t="s">
        <v>558</v>
      </c>
      <c r="P138" s="66">
        <v>20</v>
      </c>
      <c r="Q138" s="66"/>
      <c r="R138" s="66"/>
      <c r="S138" s="66" t="s">
        <v>559</v>
      </c>
      <c r="T138" s="66">
        <v>0</v>
      </c>
      <c r="U138" s="9">
        <f t="shared" si="8"/>
        <v>20</v>
      </c>
      <c r="V138" s="6">
        <f t="shared" si="9"/>
        <v>18</v>
      </c>
      <c r="W138" s="66" t="s">
        <v>560</v>
      </c>
      <c r="X138" s="66"/>
      <c r="Y138" s="66"/>
      <c r="Z138" s="66">
        <v>2</v>
      </c>
      <c r="AA138" s="6">
        <f t="shared" si="10"/>
        <v>0.2</v>
      </c>
      <c r="AB138" s="6">
        <f t="shared" si="11"/>
        <v>18.2</v>
      </c>
      <c r="AC138" s="65"/>
    </row>
    <row r="139" ht="29" spans="1:29">
      <c r="A139" s="6">
        <v>137</v>
      </c>
      <c r="B139" s="66">
        <v>2020211266</v>
      </c>
      <c r="C139" s="66" t="s">
        <v>561</v>
      </c>
      <c r="D139" s="7" t="str">
        <f>VLOOKUP(C139,[1]Sheet1!$C:$D,2,FALSE)</f>
        <v>（专)交通运输</v>
      </c>
      <c r="E139" s="66">
        <v>13776628135</v>
      </c>
      <c r="F139" s="66" t="s">
        <v>87</v>
      </c>
      <c r="G139" s="66"/>
      <c r="H139" s="66"/>
      <c r="I139" s="66"/>
      <c r="J139" s="66"/>
      <c r="K139" s="66"/>
      <c r="L139" s="66"/>
      <c r="M139" s="66"/>
      <c r="N139" s="66"/>
      <c r="O139" s="66"/>
      <c r="P139" s="66"/>
      <c r="Q139" s="66"/>
      <c r="R139" s="66"/>
      <c r="S139" s="66" t="s">
        <v>562</v>
      </c>
      <c r="T139" s="66">
        <v>5</v>
      </c>
      <c r="U139" s="9">
        <f t="shared" si="8"/>
        <v>5</v>
      </c>
      <c r="V139" s="6">
        <f t="shared" si="9"/>
        <v>4.5</v>
      </c>
      <c r="W139" s="66"/>
      <c r="X139" s="66"/>
      <c r="Y139" s="66" t="s">
        <v>563</v>
      </c>
      <c r="Z139" s="66">
        <v>2</v>
      </c>
      <c r="AA139" s="6">
        <f t="shared" si="10"/>
        <v>0.2</v>
      </c>
      <c r="AB139" s="6">
        <f t="shared" si="11"/>
        <v>4.7</v>
      </c>
      <c r="AC139" s="65"/>
    </row>
    <row r="140" ht="29" spans="1:29">
      <c r="A140" s="6">
        <v>138</v>
      </c>
      <c r="B140" s="66">
        <v>2020211229</v>
      </c>
      <c r="C140" s="66" t="s">
        <v>564</v>
      </c>
      <c r="D140" s="7" t="str">
        <f>VLOOKUP(C140,[1]Sheet1!$C:$D,2,FALSE)</f>
        <v>（专)交通运输</v>
      </c>
      <c r="E140" s="66">
        <v>15320426847</v>
      </c>
      <c r="F140" s="66" t="s">
        <v>565</v>
      </c>
      <c r="G140" s="66"/>
      <c r="H140" s="66"/>
      <c r="I140" s="66"/>
      <c r="J140" s="66"/>
      <c r="K140" s="66"/>
      <c r="L140" s="66"/>
      <c r="M140" s="66"/>
      <c r="N140" s="66"/>
      <c r="O140" s="66"/>
      <c r="P140" s="66"/>
      <c r="Q140" s="66"/>
      <c r="R140" s="66"/>
      <c r="S140" s="66" t="s">
        <v>566</v>
      </c>
      <c r="T140" s="66">
        <v>10</v>
      </c>
      <c r="U140" s="9">
        <f t="shared" si="8"/>
        <v>10</v>
      </c>
      <c r="V140" s="6">
        <f t="shared" si="9"/>
        <v>9</v>
      </c>
      <c r="W140" s="66"/>
      <c r="X140" s="66"/>
      <c r="Y140" s="66"/>
      <c r="Z140" s="66"/>
      <c r="AA140" s="6">
        <f t="shared" si="10"/>
        <v>0</v>
      </c>
      <c r="AB140" s="6">
        <f t="shared" si="11"/>
        <v>9</v>
      </c>
      <c r="AC140" s="65"/>
    </row>
    <row r="141" ht="58" spans="1:29">
      <c r="A141" s="6">
        <v>139</v>
      </c>
      <c r="B141" s="66">
        <v>2020211298</v>
      </c>
      <c r="C141" s="66" t="s">
        <v>567</v>
      </c>
      <c r="D141" s="7" t="str">
        <f>VLOOKUP(C141,[1]Sheet1!$C:$D,2,FALSE)</f>
        <v>（专)交通运输</v>
      </c>
      <c r="E141" s="66">
        <v>19827558139</v>
      </c>
      <c r="F141" s="66" t="s">
        <v>568</v>
      </c>
      <c r="G141" s="66" t="s">
        <v>569</v>
      </c>
      <c r="H141" s="66">
        <v>10.5</v>
      </c>
      <c r="I141" s="66"/>
      <c r="J141" s="66"/>
      <c r="K141" s="66"/>
      <c r="L141" s="66"/>
      <c r="M141" s="66"/>
      <c r="N141" s="66"/>
      <c r="O141" s="66" t="s">
        <v>570</v>
      </c>
      <c r="P141" s="66">
        <v>5</v>
      </c>
      <c r="Q141" s="66"/>
      <c r="R141" s="66"/>
      <c r="S141" s="66" t="s">
        <v>571</v>
      </c>
      <c r="T141" s="66">
        <v>5</v>
      </c>
      <c r="U141" s="9">
        <f t="shared" si="8"/>
        <v>20.5</v>
      </c>
      <c r="V141" s="6">
        <f t="shared" si="9"/>
        <v>18.45</v>
      </c>
      <c r="W141" s="66"/>
      <c r="X141" s="66" t="s">
        <v>572</v>
      </c>
      <c r="Y141" s="66"/>
      <c r="Z141" s="66">
        <v>3</v>
      </c>
      <c r="AA141" s="6">
        <f t="shared" si="10"/>
        <v>0.3</v>
      </c>
      <c r="AB141" s="6">
        <f t="shared" si="11"/>
        <v>18.75</v>
      </c>
      <c r="AC141" s="65"/>
    </row>
    <row r="142" ht="29" spans="1:29">
      <c r="A142" s="6">
        <v>140</v>
      </c>
      <c r="B142" s="69">
        <v>2020211359</v>
      </c>
      <c r="C142" s="70" t="s">
        <v>573</v>
      </c>
      <c r="D142" s="7" t="str">
        <f>VLOOKUP(C142,[1]Sheet1!$C:$D,2,FALSE)</f>
        <v>（专)交通运输</v>
      </c>
      <c r="E142" s="70">
        <v>19113588180</v>
      </c>
      <c r="F142" s="70" t="s">
        <v>112</v>
      </c>
      <c r="G142" s="70"/>
      <c r="H142" s="70"/>
      <c r="I142" s="70"/>
      <c r="J142" s="70"/>
      <c r="K142" s="70"/>
      <c r="L142" s="70"/>
      <c r="M142" s="70"/>
      <c r="N142" s="70"/>
      <c r="O142" s="70"/>
      <c r="P142" s="70"/>
      <c r="Q142" s="70"/>
      <c r="R142" s="70"/>
      <c r="S142" s="70" t="s">
        <v>574</v>
      </c>
      <c r="T142" s="70">
        <v>5</v>
      </c>
      <c r="U142" s="9">
        <f t="shared" si="8"/>
        <v>5</v>
      </c>
      <c r="V142" s="6">
        <f t="shared" si="9"/>
        <v>4.5</v>
      </c>
      <c r="W142" s="70"/>
      <c r="X142" s="70" t="s">
        <v>575</v>
      </c>
      <c r="Y142" s="70"/>
      <c r="Z142" s="70">
        <v>3</v>
      </c>
      <c r="AA142" s="6">
        <f t="shared" si="10"/>
        <v>0.3</v>
      </c>
      <c r="AB142" s="6">
        <f t="shared" si="11"/>
        <v>4.8</v>
      </c>
      <c r="AC142" s="65"/>
    </row>
    <row r="143" ht="43.5" spans="1:29">
      <c r="A143" s="6">
        <v>141</v>
      </c>
      <c r="B143" s="66">
        <v>20202111346</v>
      </c>
      <c r="C143" s="66" t="s">
        <v>576</v>
      </c>
      <c r="D143" s="7" t="str">
        <f>VLOOKUP(C143,[1]Sheet1!$C:$D,2,FALSE)</f>
        <v>（专)交通运输</v>
      </c>
      <c r="E143" s="66">
        <v>18310373619</v>
      </c>
      <c r="F143" s="66" t="s">
        <v>577</v>
      </c>
      <c r="G143" s="66"/>
      <c r="H143" s="66"/>
      <c r="I143" s="66"/>
      <c r="J143" s="66"/>
      <c r="K143" s="66"/>
      <c r="L143" s="66"/>
      <c r="M143" s="66"/>
      <c r="N143" s="66"/>
      <c r="O143" s="66"/>
      <c r="P143" s="66"/>
      <c r="Q143" s="66"/>
      <c r="R143" s="66"/>
      <c r="S143" s="66" t="s">
        <v>578</v>
      </c>
      <c r="T143" s="66">
        <v>5</v>
      </c>
      <c r="U143" s="9">
        <f t="shared" si="8"/>
        <v>5</v>
      </c>
      <c r="V143" s="6">
        <f t="shared" si="9"/>
        <v>4.5</v>
      </c>
      <c r="W143" s="66" t="s">
        <v>239</v>
      </c>
      <c r="X143" s="66"/>
      <c r="Y143" s="66"/>
      <c r="Z143" s="66">
        <v>1</v>
      </c>
      <c r="AA143" s="6">
        <f t="shared" si="10"/>
        <v>0.1</v>
      </c>
      <c r="AB143" s="6">
        <f t="shared" si="11"/>
        <v>4.6</v>
      </c>
      <c r="AC143" s="65"/>
    </row>
    <row r="144" ht="29" spans="1:29">
      <c r="A144" s="6">
        <v>142</v>
      </c>
      <c r="B144" s="69">
        <v>2020211420</v>
      </c>
      <c r="C144" s="70" t="s">
        <v>579</v>
      </c>
      <c r="D144" s="7" t="str">
        <f>VLOOKUP(C144,[1]Sheet1!$C:$D,2,FALSE)</f>
        <v>（专）物流工程与管理</v>
      </c>
      <c r="E144" s="70"/>
      <c r="F144" s="70"/>
      <c r="G144" s="70"/>
      <c r="H144" s="70"/>
      <c r="I144" s="70"/>
      <c r="J144" s="70"/>
      <c r="K144" s="70"/>
      <c r="L144" s="70"/>
      <c r="M144" s="70"/>
      <c r="N144" s="70"/>
      <c r="O144" s="70"/>
      <c r="P144" s="70"/>
      <c r="Q144" s="70"/>
      <c r="R144" s="70"/>
      <c r="S144" s="70" t="s">
        <v>580</v>
      </c>
      <c r="T144" s="70">
        <v>10</v>
      </c>
      <c r="U144" s="9">
        <f t="shared" si="8"/>
        <v>10</v>
      </c>
      <c r="V144" s="6">
        <f t="shared" si="9"/>
        <v>9</v>
      </c>
      <c r="W144" s="70"/>
      <c r="X144" s="70"/>
      <c r="Y144" s="70"/>
      <c r="Z144" s="70"/>
      <c r="AA144" s="6">
        <f t="shared" si="10"/>
        <v>0</v>
      </c>
      <c r="AB144" s="6">
        <f t="shared" si="11"/>
        <v>9</v>
      </c>
      <c r="AC144" s="65"/>
    </row>
    <row r="145" s="1" customFormat="1" ht="72.5" spans="1:29">
      <c r="A145" s="6">
        <v>143</v>
      </c>
      <c r="B145" s="67">
        <v>2020211383</v>
      </c>
      <c r="C145" s="66" t="s">
        <v>581</v>
      </c>
      <c r="D145" s="7" t="str">
        <f>VLOOKUP(C145,[1]Sheet1!$C:$D,2,FALSE)</f>
        <v>（专)交通运输</v>
      </c>
      <c r="E145" s="66">
        <v>18280497004</v>
      </c>
      <c r="F145" s="66" t="s">
        <v>540</v>
      </c>
      <c r="G145" s="66"/>
      <c r="H145" s="66"/>
      <c r="I145" s="66"/>
      <c r="J145" s="66"/>
      <c r="K145" s="66"/>
      <c r="L145" s="66"/>
      <c r="M145" s="66"/>
      <c r="N145" s="66"/>
      <c r="O145" s="66"/>
      <c r="P145" s="66"/>
      <c r="Q145" s="66"/>
      <c r="R145" s="66"/>
      <c r="S145" s="66" t="s">
        <v>582</v>
      </c>
      <c r="T145" s="66">
        <v>14</v>
      </c>
      <c r="U145" s="9">
        <f t="shared" si="8"/>
        <v>14</v>
      </c>
      <c r="V145" s="6">
        <f t="shared" si="9"/>
        <v>12.6</v>
      </c>
      <c r="W145" s="66" t="s">
        <v>583</v>
      </c>
      <c r="X145" s="66"/>
      <c r="Y145" s="66"/>
      <c r="Z145" s="66">
        <v>1</v>
      </c>
      <c r="AA145" s="6">
        <f t="shared" si="10"/>
        <v>0.1</v>
      </c>
      <c r="AB145" s="6">
        <f t="shared" si="11"/>
        <v>12.7</v>
      </c>
      <c r="AC145" s="76"/>
    </row>
    <row r="146" ht="14.5" spans="1:29">
      <c r="A146" s="6">
        <v>144</v>
      </c>
      <c r="B146" s="66">
        <v>2020211274</v>
      </c>
      <c r="C146" s="66" t="s">
        <v>584</v>
      </c>
      <c r="D146" s="7" t="str">
        <f>VLOOKUP(C146,[1]Sheet1!$C:$D,2,FALSE)</f>
        <v>（专)交通运输</v>
      </c>
      <c r="E146" s="66">
        <v>18302889721</v>
      </c>
      <c r="F146" s="66" t="s">
        <v>179</v>
      </c>
      <c r="G146" s="66"/>
      <c r="H146" s="66">
        <v>0</v>
      </c>
      <c r="I146" s="66"/>
      <c r="J146" s="66">
        <v>0</v>
      </c>
      <c r="K146" s="66"/>
      <c r="L146" s="66">
        <v>0</v>
      </c>
      <c r="M146" s="66"/>
      <c r="N146" s="66">
        <v>0</v>
      </c>
      <c r="O146" s="66"/>
      <c r="P146" s="66">
        <v>0</v>
      </c>
      <c r="Q146" s="66"/>
      <c r="R146" s="66">
        <v>0</v>
      </c>
      <c r="S146" s="66"/>
      <c r="T146" s="66">
        <v>0</v>
      </c>
      <c r="U146" s="9">
        <f t="shared" si="8"/>
        <v>0</v>
      </c>
      <c r="V146" s="6">
        <f t="shared" si="9"/>
        <v>0</v>
      </c>
      <c r="W146" s="66"/>
      <c r="X146" s="66"/>
      <c r="Y146" s="66"/>
      <c r="Z146" s="66">
        <v>0</v>
      </c>
      <c r="AA146" s="6">
        <f t="shared" si="10"/>
        <v>0</v>
      </c>
      <c r="AB146" s="6">
        <f t="shared" si="11"/>
        <v>0</v>
      </c>
      <c r="AC146" s="77"/>
    </row>
    <row r="147" ht="29" spans="1:29">
      <c r="A147" s="6">
        <v>145</v>
      </c>
      <c r="B147" s="69">
        <v>2020211350</v>
      </c>
      <c r="C147" s="70" t="s">
        <v>585</v>
      </c>
      <c r="D147" s="7" t="str">
        <f>VLOOKUP(C147,[1]Sheet1!$C:$D,2,FALSE)</f>
        <v>（专)交通运输</v>
      </c>
      <c r="E147" s="70">
        <v>15389822827</v>
      </c>
      <c r="F147" s="70" t="s">
        <v>132</v>
      </c>
      <c r="G147" s="70"/>
      <c r="H147" s="70"/>
      <c r="I147" s="70"/>
      <c r="J147" s="70"/>
      <c r="K147" s="70"/>
      <c r="L147" s="70"/>
      <c r="M147" s="70"/>
      <c r="N147" s="70"/>
      <c r="O147" s="70"/>
      <c r="P147" s="70"/>
      <c r="Q147" s="70"/>
      <c r="R147" s="70"/>
      <c r="S147" s="70" t="s">
        <v>586</v>
      </c>
      <c r="T147" s="70">
        <v>15</v>
      </c>
      <c r="U147" s="9">
        <f t="shared" si="8"/>
        <v>15</v>
      </c>
      <c r="V147" s="6">
        <f t="shared" si="9"/>
        <v>13.5</v>
      </c>
      <c r="W147" s="70"/>
      <c r="X147" s="70"/>
      <c r="Y147" s="70"/>
      <c r="Z147" s="70">
        <v>0</v>
      </c>
      <c r="AA147" s="6">
        <f t="shared" si="10"/>
        <v>0</v>
      </c>
      <c r="AB147" s="6">
        <f t="shared" si="11"/>
        <v>13.5</v>
      </c>
      <c r="AC147" s="77"/>
    </row>
    <row r="148" ht="29" spans="1:29">
      <c r="A148" s="6">
        <v>146</v>
      </c>
      <c r="B148" s="69">
        <v>2020211436</v>
      </c>
      <c r="C148" s="70" t="s">
        <v>587</v>
      </c>
      <c r="D148" s="7" t="str">
        <f>VLOOKUP(C148,[1]Sheet1!$C:$D,2,FALSE)</f>
        <v>（专）物流工程与管理</v>
      </c>
      <c r="E148" s="70">
        <v>15528021650</v>
      </c>
      <c r="F148" s="70" t="s">
        <v>588</v>
      </c>
      <c r="G148" s="70" t="s">
        <v>589</v>
      </c>
      <c r="H148" s="70">
        <v>15</v>
      </c>
      <c r="I148" s="70"/>
      <c r="J148" s="70"/>
      <c r="K148" s="70"/>
      <c r="L148" s="70"/>
      <c r="M148" s="70"/>
      <c r="N148" s="70"/>
      <c r="O148" s="70"/>
      <c r="P148" s="70"/>
      <c r="Q148" s="70"/>
      <c r="R148" s="70"/>
      <c r="S148" s="70"/>
      <c r="T148" s="70"/>
      <c r="U148" s="9">
        <f t="shared" si="8"/>
        <v>15</v>
      </c>
      <c r="V148" s="6">
        <f t="shared" si="9"/>
        <v>13.5</v>
      </c>
      <c r="W148" s="70"/>
      <c r="X148" s="70"/>
      <c r="Y148" s="70"/>
      <c r="Z148" s="70"/>
      <c r="AA148" s="6">
        <f t="shared" si="10"/>
        <v>0</v>
      </c>
      <c r="AB148" s="6">
        <f t="shared" si="11"/>
        <v>13.5</v>
      </c>
      <c r="AC148" s="77"/>
    </row>
    <row r="149" ht="87" spans="1:29">
      <c r="A149" s="6">
        <v>147</v>
      </c>
      <c r="B149" s="69">
        <v>2020211233</v>
      </c>
      <c r="C149" s="70" t="s">
        <v>590</v>
      </c>
      <c r="D149" s="7" t="str">
        <f>VLOOKUP(C149,[1]Sheet1!$C:$D,2,FALSE)</f>
        <v>（专)交通运输</v>
      </c>
      <c r="E149" s="70">
        <v>15528012852</v>
      </c>
      <c r="F149" s="70" t="s">
        <v>591</v>
      </c>
      <c r="G149" s="70"/>
      <c r="H149" s="70"/>
      <c r="I149" s="70"/>
      <c r="J149" s="70"/>
      <c r="K149" s="70"/>
      <c r="L149" s="70"/>
      <c r="M149" s="70"/>
      <c r="N149" s="70"/>
      <c r="O149" s="70" t="s">
        <v>592</v>
      </c>
      <c r="P149" s="70">
        <v>7</v>
      </c>
      <c r="Q149" s="70"/>
      <c r="R149" s="70"/>
      <c r="S149" s="70" t="s">
        <v>593</v>
      </c>
      <c r="T149" s="70">
        <v>25</v>
      </c>
      <c r="U149" s="9">
        <f t="shared" si="8"/>
        <v>32</v>
      </c>
      <c r="V149" s="6">
        <f t="shared" si="9"/>
        <v>28.8</v>
      </c>
      <c r="W149" s="70" t="s">
        <v>594</v>
      </c>
      <c r="X149" s="70" t="s">
        <v>595</v>
      </c>
      <c r="Y149" s="70"/>
      <c r="Z149" s="70">
        <v>4</v>
      </c>
      <c r="AA149" s="6">
        <f t="shared" si="10"/>
        <v>0.4</v>
      </c>
      <c r="AB149" s="6">
        <f t="shared" si="11"/>
        <v>29.2</v>
      </c>
      <c r="AC149" s="77"/>
    </row>
    <row r="150" spans="1:29">
      <c r="A150" s="6">
        <v>148</v>
      </c>
      <c r="B150" s="71">
        <v>2020211247</v>
      </c>
      <c r="C150" s="72" t="s">
        <v>596</v>
      </c>
      <c r="D150" s="7" t="str">
        <f>VLOOKUP(C150,[1]Sheet1!$C:$D,2,FALSE)</f>
        <v>（专)交通运输</v>
      </c>
      <c r="E150" s="72">
        <v>15928931311</v>
      </c>
      <c r="F150" s="72" t="s">
        <v>33</v>
      </c>
      <c r="G150" s="72"/>
      <c r="H150" s="72">
        <v>0</v>
      </c>
      <c r="I150" s="72"/>
      <c r="J150" s="72">
        <v>0</v>
      </c>
      <c r="K150" s="72"/>
      <c r="L150" s="72">
        <v>0</v>
      </c>
      <c r="M150" s="72"/>
      <c r="N150" s="72">
        <v>0</v>
      </c>
      <c r="O150" s="72"/>
      <c r="P150" s="72">
        <v>0</v>
      </c>
      <c r="Q150" s="72"/>
      <c r="R150" s="72">
        <v>0</v>
      </c>
      <c r="S150" s="72"/>
      <c r="T150" s="72">
        <v>10</v>
      </c>
      <c r="U150" s="9">
        <f t="shared" si="8"/>
        <v>10</v>
      </c>
      <c r="V150" s="6">
        <f t="shared" si="9"/>
        <v>9</v>
      </c>
      <c r="W150" s="72">
        <v>0</v>
      </c>
      <c r="X150" s="72">
        <v>0</v>
      </c>
      <c r="Y150" s="72">
        <v>0</v>
      </c>
      <c r="Z150" s="72">
        <v>0</v>
      </c>
      <c r="AA150" s="6">
        <f t="shared" si="10"/>
        <v>0</v>
      </c>
      <c r="AB150" s="6">
        <f t="shared" si="11"/>
        <v>9</v>
      </c>
      <c r="AC150" s="77"/>
    </row>
    <row r="151" spans="1:29">
      <c r="A151" s="6">
        <v>149</v>
      </c>
      <c r="B151" s="71">
        <v>2020211213</v>
      </c>
      <c r="C151" s="72" t="s">
        <v>597</v>
      </c>
      <c r="D151" s="7" t="str">
        <f>VLOOKUP(C151,[1]Sheet1!$C:$D,2,FALSE)</f>
        <v>（专)交通运输</v>
      </c>
      <c r="E151" s="72">
        <v>13778887738</v>
      </c>
      <c r="F151" s="72" t="s">
        <v>342</v>
      </c>
      <c r="G151" s="72"/>
      <c r="H151" s="72"/>
      <c r="I151" s="72"/>
      <c r="J151" s="72"/>
      <c r="K151" s="72"/>
      <c r="L151" s="72"/>
      <c r="M151" s="72"/>
      <c r="N151" s="72"/>
      <c r="O151" s="72"/>
      <c r="P151" s="72"/>
      <c r="Q151" s="72"/>
      <c r="R151" s="72"/>
      <c r="S151" s="72" t="s">
        <v>598</v>
      </c>
      <c r="T151" s="72">
        <v>7</v>
      </c>
      <c r="U151" s="9">
        <f t="shared" si="8"/>
        <v>7</v>
      </c>
      <c r="V151" s="6">
        <f t="shared" si="9"/>
        <v>6.3</v>
      </c>
      <c r="W151" s="72"/>
      <c r="X151" s="72"/>
      <c r="Y151" s="72"/>
      <c r="Z151" s="72"/>
      <c r="AA151" s="6">
        <f t="shared" si="10"/>
        <v>0</v>
      </c>
      <c r="AB151" s="6">
        <f t="shared" si="11"/>
        <v>6.3</v>
      </c>
      <c r="AC151" s="77"/>
    </row>
    <row r="152" ht="42" spans="1:29">
      <c r="A152" s="6">
        <v>150</v>
      </c>
      <c r="B152" s="71">
        <v>2020211324</v>
      </c>
      <c r="C152" s="72" t="s">
        <v>599</v>
      </c>
      <c r="D152" s="7" t="str">
        <f>VLOOKUP(C152,[1]Sheet1!$C:$D,2,FALSE)</f>
        <v>（专)交通运输</v>
      </c>
      <c r="E152" s="72">
        <v>18844577988</v>
      </c>
      <c r="F152" s="72" t="s">
        <v>540</v>
      </c>
      <c r="G152" s="72"/>
      <c r="H152" s="72"/>
      <c r="I152" s="72"/>
      <c r="J152" s="72"/>
      <c r="K152" s="72" t="s">
        <v>600</v>
      </c>
      <c r="L152" s="72">
        <v>4</v>
      </c>
      <c r="M152" s="72"/>
      <c r="N152" s="72"/>
      <c r="O152" s="72"/>
      <c r="P152" s="72"/>
      <c r="Q152" s="72"/>
      <c r="R152" s="72"/>
      <c r="S152" s="72" t="s">
        <v>335</v>
      </c>
      <c r="T152" s="72">
        <v>15</v>
      </c>
      <c r="U152" s="9">
        <f t="shared" si="8"/>
        <v>19</v>
      </c>
      <c r="V152" s="6">
        <f t="shared" si="9"/>
        <v>17.1</v>
      </c>
      <c r="W152" s="72" t="s">
        <v>601</v>
      </c>
      <c r="X152" s="72" t="s">
        <v>602</v>
      </c>
      <c r="Y152" s="72"/>
      <c r="Z152" s="72">
        <v>6</v>
      </c>
      <c r="AA152" s="6">
        <f t="shared" si="10"/>
        <v>0.6</v>
      </c>
      <c r="AB152" s="6">
        <f t="shared" si="11"/>
        <v>17.7</v>
      </c>
      <c r="AC152" s="77"/>
    </row>
    <row r="153" ht="28" spans="1:29">
      <c r="A153" s="6">
        <v>151</v>
      </c>
      <c r="B153" s="24">
        <v>2020211275</v>
      </c>
      <c r="C153" s="24" t="s">
        <v>603</v>
      </c>
      <c r="D153" s="7" t="str">
        <f>VLOOKUP(C153,[1]Sheet1!$C:$D,2,FALSE)</f>
        <v>（专)交通运输</v>
      </c>
      <c r="E153" s="24">
        <v>13281123450</v>
      </c>
      <c r="F153" s="24" t="s">
        <v>87</v>
      </c>
      <c r="G153" s="24"/>
      <c r="H153" s="24">
        <v>0</v>
      </c>
      <c r="I153" s="24"/>
      <c r="J153" s="24">
        <v>0</v>
      </c>
      <c r="K153" s="24"/>
      <c r="L153" s="24">
        <v>0</v>
      </c>
      <c r="M153" s="24"/>
      <c r="N153" s="24">
        <v>0</v>
      </c>
      <c r="O153" s="24"/>
      <c r="P153" s="24">
        <v>0</v>
      </c>
      <c r="Q153" s="24"/>
      <c r="R153" s="24">
        <v>0</v>
      </c>
      <c r="S153" s="24" t="s">
        <v>604</v>
      </c>
      <c r="T153" s="24">
        <v>4</v>
      </c>
      <c r="U153" s="9">
        <f t="shared" si="8"/>
        <v>4</v>
      </c>
      <c r="V153" s="6">
        <f t="shared" si="9"/>
        <v>3.6</v>
      </c>
      <c r="W153" s="24"/>
      <c r="X153" s="24"/>
      <c r="Y153" s="24"/>
      <c r="Z153" s="24">
        <v>0</v>
      </c>
      <c r="AA153" s="6">
        <f t="shared" si="10"/>
        <v>0</v>
      </c>
      <c r="AB153" s="6">
        <f t="shared" si="11"/>
        <v>3.6</v>
      </c>
      <c r="AC153" s="77"/>
    </row>
    <row r="154" spans="1:29">
      <c r="A154" s="6">
        <v>152</v>
      </c>
      <c r="B154" s="25">
        <v>2020211296</v>
      </c>
      <c r="C154" s="24" t="s">
        <v>605</v>
      </c>
      <c r="D154" s="7" t="str">
        <f>VLOOKUP(C154,[1]Sheet1!$C:$D,2,FALSE)</f>
        <v>（专)交通运输</v>
      </c>
      <c r="E154" s="25">
        <v>15528206721</v>
      </c>
      <c r="F154" s="24" t="s">
        <v>349</v>
      </c>
      <c r="G154" s="73"/>
      <c r="H154" s="73"/>
      <c r="I154" s="73"/>
      <c r="J154" s="73"/>
      <c r="K154" s="73"/>
      <c r="L154" s="73"/>
      <c r="M154" s="73"/>
      <c r="N154" s="73"/>
      <c r="O154" s="73"/>
      <c r="P154" s="73"/>
      <c r="Q154" s="73"/>
      <c r="R154" s="73"/>
      <c r="S154" s="24" t="s">
        <v>606</v>
      </c>
      <c r="T154" s="24">
        <v>7</v>
      </c>
      <c r="U154" s="9">
        <f t="shared" si="8"/>
        <v>7</v>
      </c>
      <c r="V154" s="6">
        <f t="shared" si="9"/>
        <v>6.3</v>
      </c>
      <c r="W154" s="73"/>
      <c r="X154" s="72"/>
      <c r="Y154" s="73"/>
      <c r="Z154" s="72"/>
      <c r="AA154" s="6">
        <f t="shared" si="10"/>
        <v>0</v>
      </c>
      <c r="AB154" s="6">
        <f t="shared" si="11"/>
        <v>6.3</v>
      </c>
      <c r="AC154" s="77"/>
    </row>
    <row r="155" spans="1:29">
      <c r="A155" s="6">
        <v>153</v>
      </c>
      <c r="B155" s="26" t="s">
        <v>607</v>
      </c>
      <c r="C155" s="24" t="s">
        <v>608</v>
      </c>
      <c r="D155" s="7" t="str">
        <f>VLOOKUP(C155,[1]Sheet1!$C:$D,2,FALSE)</f>
        <v>安全工程</v>
      </c>
      <c r="E155" s="24">
        <v>15351314803</v>
      </c>
      <c r="F155" s="24" t="s">
        <v>609</v>
      </c>
      <c r="G155" s="24"/>
      <c r="H155" s="24"/>
      <c r="I155" s="24"/>
      <c r="J155" s="24"/>
      <c r="K155" s="24"/>
      <c r="L155" s="24"/>
      <c r="M155" s="24"/>
      <c r="N155" s="24"/>
      <c r="O155" s="24"/>
      <c r="P155" s="24"/>
      <c r="Q155" s="24"/>
      <c r="R155" s="24"/>
      <c r="S155" s="24"/>
      <c r="T155" s="24"/>
      <c r="U155" s="9">
        <f t="shared" si="8"/>
        <v>0</v>
      </c>
      <c r="V155" s="6">
        <f t="shared" si="9"/>
        <v>0</v>
      </c>
      <c r="W155" s="24"/>
      <c r="X155" s="24"/>
      <c r="Y155" s="24"/>
      <c r="Z155" s="24"/>
      <c r="AA155" s="6">
        <f t="shared" si="10"/>
        <v>0</v>
      </c>
      <c r="AB155" s="6">
        <f t="shared" si="11"/>
        <v>0</v>
      </c>
      <c r="AC155" s="77"/>
    </row>
    <row r="156" spans="1:29">
      <c r="A156" s="6">
        <v>154</v>
      </c>
      <c r="B156" s="26" t="s">
        <v>610</v>
      </c>
      <c r="C156" s="24" t="s">
        <v>611</v>
      </c>
      <c r="D156" s="7" t="str">
        <f>VLOOKUP(C156,[1]Sheet1!$C:$D,2,FALSE)</f>
        <v>安全工程</v>
      </c>
      <c r="E156" s="24">
        <v>18382207228</v>
      </c>
      <c r="F156" s="24" t="s">
        <v>609</v>
      </c>
      <c r="G156" s="24"/>
      <c r="H156" s="24"/>
      <c r="I156" s="24"/>
      <c r="J156" s="24"/>
      <c r="K156" s="24"/>
      <c r="L156" s="24"/>
      <c r="M156" s="24"/>
      <c r="N156" s="24"/>
      <c r="O156" s="24"/>
      <c r="P156" s="24"/>
      <c r="Q156" s="24"/>
      <c r="R156" s="24"/>
      <c r="S156" s="24"/>
      <c r="T156" s="24"/>
      <c r="U156" s="9">
        <f t="shared" si="8"/>
        <v>0</v>
      </c>
      <c r="V156" s="6">
        <f t="shared" si="9"/>
        <v>0</v>
      </c>
      <c r="W156" s="24"/>
      <c r="X156" s="24"/>
      <c r="Y156" s="24"/>
      <c r="Z156" s="24"/>
      <c r="AA156" s="6">
        <f t="shared" si="10"/>
        <v>0</v>
      </c>
      <c r="AB156" s="6">
        <f t="shared" si="11"/>
        <v>0</v>
      </c>
      <c r="AC156" s="77"/>
    </row>
    <row r="157" ht="42" spans="1:29">
      <c r="A157" s="6">
        <v>155</v>
      </c>
      <c r="B157" s="24">
        <v>2020211191</v>
      </c>
      <c r="C157" s="24" t="s">
        <v>612</v>
      </c>
      <c r="D157" s="7" t="str">
        <f>VLOOKUP(C157,[1]Sheet1!$C:$D,2,FALSE)</f>
        <v>安全工程</v>
      </c>
      <c r="E157" s="24">
        <v>18523406068</v>
      </c>
      <c r="F157" s="24" t="s">
        <v>159</v>
      </c>
      <c r="G157" s="24"/>
      <c r="H157" s="24"/>
      <c r="I157" s="24"/>
      <c r="J157" s="24"/>
      <c r="K157" s="24"/>
      <c r="L157" s="24"/>
      <c r="M157" s="24"/>
      <c r="N157" s="24"/>
      <c r="O157" s="24"/>
      <c r="P157" s="24"/>
      <c r="Q157" s="24"/>
      <c r="R157" s="24"/>
      <c r="S157" s="24" t="s">
        <v>613</v>
      </c>
      <c r="T157" s="24">
        <v>10</v>
      </c>
      <c r="U157" s="9">
        <f t="shared" si="8"/>
        <v>10</v>
      </c>
      <c r="V157" s="6">
        <f t="shared" si="9"/>
        <v>9</v>
      </c>
      <c r="W157" s="24" t="s">
        <v>614</v>
      </c>
      <c r="X157" s="24" t="s">
        <v>615</v>
      </c>
      <c r="Y157" s="24" t="s">
        <v>616</v>
      </c>
      <c r="Z157" s="24">
        <v>6.25</v>
      </c>
      <c r="AA157" s="6">
        <f t="shared" si="10"/>
        <v>0.625</v>
      </c>
      <c r="AB157" s="6">
        <f t="shared" si="11"/>
        <v>9.625</v>
      </c>
      <c r="AC157" s="77"/>
    </row>
    <row r="158" ht="28" spans="1:29">
      <c r="A158" s="6">
        <v>156</v>
      </c>
      <c r="B158" s="24">
        <v>2020211261</v>
      </c>
      <c r="C158" s="24" t="s">
        <v>617</v>
      </c>
      <c r="D158" s="7" t="str">
        <f>VLOOKUP(C158,[1]Sheet1!$C:$D,2,FALSE)</f>
        <v>（专)交通运输</v>
      </c>
      <c r="E158" s="24">
        <v>19138969544</v>
      </c>
      <c r="F158" s="24" t="s">
        <v>618</v>
      </c>
      <c r="G158" s="24" t="s">
        <v>619</v>
      </c>
      <c r="H158" s="24"/>
      <c r="I158" s="24"/>
      <c r="J158" s="24"/>
      <c r="K158" s="24"/>
      <c r="L158" s="24"/>
      <c r="M158" s="24"/>
      <c r="N158" s="24"/>
      <c r="O158" s="24"/>
      <c r="P158" s="24"/>
      <c r="Q158" s="24"/>
      <c r="R158" s="24"/>
      <c r="S158" s="24" t="s">
        <v>620</v>
      </c>
      <c r="T158" s="24">
        <v>5</v>
      </c>
      <c r="U158" s="9">
        <f t="shared" si="8"/>
        <v>5</v>
      </c>
      <c r="V158" s="6">
        <f t="shared" si="9"/>
        <v>4.5</v>
      </c>
      <c r="W158" s="24"/>
      <c r="X158" s="24"/>
      <c r="Y158" s="24" t="s">
        <v>621</v>
      </c>
      <c r="Z158" s="24">
        <v>1</v>
      </c>
      <c r="AA158" s="6">
        <f t="shared" si="10"/>
        <v>0.1</v>
      </c>
      <c r="AB158" s="6">
        <f t="shared" si="11"/>
        <v>4.6</v>
      </c>
      <c r="AC158" s="77"/>
    </row>
    <row r="159" ht="42" spans="1:29">
      <c r="A159" s="6">
        <v>157</v>
      </c>
      <c r="B159" s="24">
        <v>2020211440</v>
      </c>
      <c r="C159" s="24" t="s">
        <v>622</v>
      </c>
      <c r="D159" s="7" t="str">
        <f>VLOOKUP(C159,[1]Sheet1!$C:$D,2,FALSE)</f>
        <v>（专）物流工程与管理</v>
      </c>
      <c r="E159" s="24">
        <v>15196375962</v>
      </c>
      <c r="F159" s="24" t="s">
        <v>393</v>
      </c>
      <c r="G159" s="24"/>
      <c r="H159" s="24"/>
      <c r="I159" s="24"/>
      <c r="J159" s="24"/>
      <c r="K159" s="24"/>
      <c r="L159" s="24"/>
      <c r="M159" s="24"/>
      <c r="N159" s="24"/>
      <c r="O159" s="24"/>
      <c r="P159" s="24"/>
      <c r="Q159" s="24"/>
      <c r="R159" s="24"/>
      <c r="S159" s="24" t="s">
        <v>623</v>
      </c>
      <c r="T159" s="24">
        <v>10</v>
      </c>
      <c r="U159" s="9">
        <f t="shared" si="8"/>
        <v>10</v>
      </c>
      <c r="V159" s="6">
        <f t="shared" si="9"/>
        <v>9</v>
      </c>
      <c r="W159" s="24" t="s">
        <v>624</v>
      </c>
      <c r="X159" s="24" t="s">
        <v>625</v>
      </c>
      <c r="Y159" s="24"/>
      <c r="Z159" s="24">
        <v>8</v>
      </c>
      <c r="AA159" s="6">
        <f t="shared" si="10"/>
        <v>0.8</v>
      </c>
      <c r="AB159" s="6">
        <f t="shared" si="11"/>
        <v>9.8</v>
      </c>
      <c r="AC159" s="77"/>
    </row>
    <row r="160" ht="56" spans="1:29">
      <c r="A160" s="6">
        <v>158</v>
      </c>
      <c r="B160" s="24">
        <v>2020211219</v>
      </c>
      <c r="C160" s="24" t="s">
        <v>626</v>
      </c>
      <c r="D160" s="7" t="str">
        <f>VLOOKUP(C160,[1]Sheet1!$C:$D,2,FALSE)</f>
        <v>（专)交通运输</v>
      </c>
      <c r="E160" s="24">
        <v>17844575330</v>
      </c>
      <c r="F160" s="24" t="s">
        <v>535</v>
      </c>
      <c r="G160" s="24"/>
      <c r="H160" s="24"/>
      <c r="I160" s="24"/>
      <c r="J160" s="24"/>
      <c r="K160" s="24"/>
      <c r="L160" s="24"/>
      <c r="M160" s="24"/>
      <c r="N160" s="24"/>
      <c r="O160" s="24"/>
      <c r="P160" s="24"/>
      <c r="Q160" s="24"/>
      <c r="R160" s="24"/>
      <c r="S160" s="24" t="s">
        <v>627</v>
      </c>
      <c r="T160" s="24">
        <v>25</v>
      </c>
      <c r="U160" s="9">
        <f t="shared" si="8"/>
        <v>25</v>
      </c>
      <c r="V160" s="6">
        <f t="shared" si="9"/>
        <v>22.5</v>
      </c>
      <c r="W160" s="24"/>
      <c r="X160" s="24"/>
      <c r="Y160" s="24" t="s">
        <v>628</v>
      </c>
      <c r="Z160" s="24">
        <v>3</v>
      </c>
      <c r="AA160" s="6">
        <f t="shared" si="10"/>
        <v>0.3</v>
      </c>
      <c r="AB160" s="6">
        <f t="shared" si="11"/>
        <v>22.8</v>
      </c>
      <c r="AC160" s="77"/>
    </row>
    <row r="161" ht="28" spans="1:29">
      <c r="A161" s="6">
        <v>159</v>
      </c>
      <c r="B161" s="24">
        <v>2020211421</v>
      </c>
      <c r="C161" s="24" t="s">
        <v>629</v>
      </c>
      <c r="D161" s="7" t="str">
        <f>VLOOKUP(C161,[1]Sheet1!$C:$D,2,FALSE)</f>
        <v>（专）物流工程与管理</v>
      </c>
      <c r="E161" s="24">
        <v>18582336090</v>
      </c>
      <c r="F161" s="24" t="s">
        <v>109</v>
      </c>
      <c r="G161" s="24"/>
      <c r="H161" s="24"/>
      <c r="I161" s="24"/>
      <c r="J161" s="24"/>
      <c r="K161" s="24"/>
      <c r="L161" s="24"/>
      <c r="M161" s="24"/>
      <c r="N161" s="24"/>
      <c r="O161" s="24"/>
      <c r="P161" s="24"/>
      <c r="Q161" s="24"/>
      <c r="R161" s="24"/>
      <c r="S161" s="24" t="s">
        <v>226</v>
      </c>
      <c r="T161" s="24">
        <v>4</v>
      </c>
      <c r="U161" s="9">
        <f t="shared" si="8"/>
        <v>4</v>
      </c>
      <c r="V161" s="6">
        <f t="shared" si="9"/>
        <v>3.6</v>
      </c>
      <c r="W161" s="24"/>
      <c r="X161" s="24"/>
      <c r="Y161" s="24"/>
      <c r="Z161" s="24"/>
      <c r="AA161" s="6">
        <f t="shared" si="10"/>
        <v>0</v>
      </c>
      <c r="AB161" s="6">
        <f t="shared" si="11"/>
        <v>3.6</v>
      </c>
      <c r="AC161" s="77"/>
    </row>
    <row r="162" ht="56" spans="1:29">
      <c r="A162" s="6">
        <v>160</v>
      </c>
      <c r="B162" s="24">
        <v>2020211201</v>
      </c>
      <c r="C162" s="24" t="s">
        <v>630</v>
      </c>
      <c r="D162" s="7" t="str">
        <f>VLOOKUP(C162,[1]Sheet1!$C:$D,2,FALSE)</f>
        <v>安全工程</v>
      </c>
      <c r="E162" s="24">
        <v>15082658951</v>
      </c>
      <c r="F162" s="24" t="s">
        <v>195</v>
      </c>
      <c r="G162" s="24"/>
      <c r="H162" s="24"/>
      <c r="I162" s="24"/>
      <c r="J162" s="24"/>
      <c r="K162" s="24"/>
      <c r="L162" s="24"/>
      <c r="M162" s="24"/>
      <c r="N162" s="24"/>
      <c r="O162" s="24"/>
      <c r="P162" s="24"/>
      <c r="Q162" s="24"/>
      <c r="R162" s="24"/>
      <c r="S162" s="24" t="s">
        <v>631</v>
      </c>
      <c r="T162" s="24">
        <v>10</v>
      </c>
      <c r="U162" s="9">
        <f t="shared" si="8"/>
        <v>10</v>
      </c>
      <c r="V162" s="6">
        <f t="shared" si="9"/>
        <v>9</v>
      </c>
      <c r="W162" s="33" t="s">
        <v>206</v>
      </c>
      <c r="X162" s="24" t="s">
        <v>632</v>
      </c>
      <c r="Y162" s="24" t="s">
        <v>633</v>
      </c>
      <c r="Z162" s="24">
        <v>9</v>
      </c>
      <c r="AA162" s="6">
        <f t="shared" si="10"/>
        <v>0.9</v>
      </c>
      <c r="AB162" s="6">
        <f t="shared" si="11"/>
        <v>9.9</v>
      </c>
      <c r="AC162" s="77"/>
    </row>
    <row r="163" ht="28" spans="1:29">
      <c r="A163" s="6">
        <v>161</v>
      </c>
      <c r="B163" s="24">
        <v>2020211190</v>
      </c>
      <c r="C163" s="24" t="s">
        <v>634</v>
      </c>
      <c r="D163" s="7" t="str">
        <f>VLOOKUP(C163,[1]Sheet1!$C:$D,2,FALSE)</f>
        <v>安全工程</v>
      </c>
      <c r="E163" s="24">
        <v>18179056239</v>
      </c>
      <c r="F163" s="24" t="s">
        <v>195</v>
      </c>
      <c r="G163" s="24"/>
      <c r="H163" s="24"/>
      <c r="I163" s="24"/>
      <c r="J163" s="24"/>
      <c r="K163" s="24"/>
      <c r="L163" s="24"/>
      <c r="M163" s="24"/>
      <c r="N163" s="24"/>
      <c r="O163" s="24"/>
      <c r="P163" s="24"/>
      <c r="Q163" s="24"/>
      <c r="R163" s="24"/>
      <c r="S163" s="24" t="s">
        <v>635</v>
      </c>
      <c r="T163" s="24">
        <v>10</v>
      </c>
      <c r="U163" s="9">
        <f t="shared" si="8"/>
        <v>10</v>
      </c>
      <c r="V163" s="6">
        <f t="shared" si="9"/>
        <v>9</v>
      </c>
      <c r="W163" s="24"/>
      <c r="X163" s="24"/>
      <c r="Y163" s="24"/>
      <c r="Z163" s="24"/>
      <c r="AA163" s="6">
        <f t="shared" si="10"/>
        <v>0</v>
      </c>
      <c r="AB163" s="6">
        <f t="shared" si="11"/>
        <v>9</v>
      </c>
      <c r="AC163" s="77"/>
    </row>
    <row r="164" ht="70" spans="1:29">
      <c r="A164" s="6">
        <v>162</v>
      </c>
      <c r="B164" s="24">
        <v>2020211396</v>
      </c>
      <c r="C164" s="24" t="s">
        <v>636</v>
      </c>
      <c r="D164" s="7" t="str">
        <f>VLOOKUP(C164,[1]Sheet1!$C:$D,2,FALSE)</f>
        <v>（专)交通运输</v>
      </c>
      <c r="E164" s="24">
        <v>15182307218</v>
      </c>
      <c r="F164" s="24" t="s">
        <v>637</v>
      </c>
      <c r="G164" s="24" t="s">
        <v>638</v>
      </c>
      <c r="H164" s="24">
        <v>10.5</v>
      </c>
      <c r="I164" s="24"/>
      <c r="J164" s="24"/>
      <c r="K164" s="24"/>
      <c r="L164" s="24"/>
      <c r="M164" s="24"/>
      <c r="N164" s="24"/>
      <c r="O164" s="24" t="s">
        <v>639</v>
      </c>
      <c r="P164" s="24"/>
      <c r="Q164" s="24"/>
      <c r="R164" s="24"/>
      <c r="S164" s="24" t="s">
        <v>640</v>
      </c>
      <c r="T164" s="24">
        <v>10</v>
      </c>
      <c r="U164" s="9">
        <f t="shared" si="8"/>
        <v>20.5</v>
      </c>
      <c r="V164" s="6">
        <f t="shared" si="9"/>
        <v>18.45</v>
      </c>
      <c r="W164" s="24" t="s">
        <v>51</v>
      </c>
      <c r="X164" s="24" t="s">
        <v>641</v>
      </c>
      <c r="Y164" s="24"/>
      <c r="Z164" s="24">
        <v>6</v>
      </c>
      <c r="AA164" s="6">
        <f t="shared" si="10"/>
        <v>0.6</v>
      </c>
      <c r="AB164" s="6">
        <f t="shared" si="11"/>
        <v>19.05</v>
      </c>
      <c r="AC164" s="77"/>
    </row>
    <row r="165" ht="42" spans="1:29">
      <c r="A165" s="6">
        <v>163</v>
      </c>
      <c r="B165" s="24">
        <v>2020211416</v>
      </c>
      <c r="C165" s="24" t="s">
        <v>642</v>
      </c>
      <c r="D165" s="7" t="str">
        <f>VLOOKUP(C165,[1]Sheet1!$C:$D,2,FALSE)</f>
        <v>（专）物流工程与管理</v>
      </c>
      <c r="E165" s="24">
        <v>18781605412</v>
      </c>
      <c r="F165" s="24" t="s">
        <v>162</v>
      </c>
      <c r="G165" s="24" t="s">
        <v>643</v>
      </c>
      <c r="H165" s="24">
        <v>28</v>
      </c>
      <c r="I165" s="24"/>
      <c r="J165" s="24"/>
      <c r="K165" s="24"/>
      <c r="L165" s="24"/>
      <c r="M165" s="24"/>
      <c r="N165" s="24"/>
      <c r="O165" s="24"/>
      <c r="P165" s="24"/>
      <c r="Q165" s="24"/>
      <c r="R165" s="24"/>
      <c r="S165" s="24"/>
      <c r="T165" s="24"/>
      <c r="U165" s="9">
        <f t="shared" si="8"/>
        <v>28</v>
      </c>
      <c r="V165" s="6">
        <f t="shared" si="9"/>
        <v>25.2</v>
      </c>
      <c r="W165" s="24"/>
      <c r="X165" s="24"/>
      <c r="Y165" s="24"/>
      <c r="Z165" s="24">
        <v>0</v>
      </c>
      <c r="AA165" s="6">
        <f t="shared" si="10"/>
        <v>0</v>
      </c>
      <c r="AB165" s="6">
        <f t="shared" si="11"/>
        <v>25.2</v>
      </c>
      <c r="AC165" s="77"/>
    </row>
    <row r="166" spans="1:29">
      <c r="A166" s="6">
        <v>164</v>
      </c>
      <c r="B166" s="26" t="s">
        <v>644</v>
      </c>
      <c r="C166" s="24" t="s">
        <v>645</v>
      </c>
      <c r="D166" s="7" t="str">
        <f>VLOOKUP(C166,[1]Sheet1!$C:$D,2,FALSE)</f>
        <v>（专)交通运输</v>
      </c>
      <c r="E166" s="26" t="s">
        <v>646</v>
      </c>
      <c r="F166" s="24" t="s">
        <v>171</v>
      </c>
      <c r="G166" s="24"/>
      <c r="H166" s="24">
        <v>0</v>
      </c>
      <c r="I166" s="24"/>
      <c r="J166" s="24">
        <v>0</v>
      </c>
      <c r="K166" s="24"/>
      <c r="L166" s="24">
        <v>0</v>
      </c>
      <c r="M166" s="24"/>
      <c r="N166" s="24">
        <v>0</v>
      </c>
      <c r="O166" s="24"/>
      <c r="P166" s="24">
        <v>0</v>
      </c>
      <c r="Q166" s="24"/>
      <c r="R166" s="24">
        <v>0</v>
      </c>
      <c r="S166" s="24"/>
      <c r="T166" s="24">
        <v>0</v>
      </c>
      <c r="U166" s="9">
        <f t="shared" si="8"/>
        <v>0</v>
      </c>
      <c r="V166" s="6">
        <f t="shared" si="9"/>
        <v>0</v>
      </c>
      <c r="W166" s="24" t="s">
        <v>647</v>
      </c>
      <c r="X166" s="24" t="s">
        <v>648</v>
      </c>
      <c r="Y166" s="24"/>
      <c r="Z166" s="24">
        <v>9</v>
      </c>
      <c r="AA166" s="6">
        <f t="shared" si="10"/>
        <v>0.9</v>
      </c>
      <c r="AB166" s="6">
        <f t="shared" si="11"/>
        <v>0.9</v>
      </c>
      <c r="AC166" s="77"/>
    </row>
    <row r="167" ht="40.5" spans="1:29">
      <c r="A167" s="6">
        <v>165</v>
      </c>
      <c r="B167" s="24">
        <v>2020211307</v>
      </c>
      <c r="C167" s="24" t="s">
        <v>649</v>
      </c>
      <c r="D167" s="7" t="str">
        <f>VLOOKUP(C167,[1]Sheet1!$C:$D,2,FALSE)</f>
        <v>（专)交通运输</v>
      </c>
      <c r="E167" s="24">
        <v>17830851945</v>
      </c>
      <c r="F167" s="24" t="s">
        <v>188</v>
      </c>
      <c r="G167" s="74" t="s">
        <v>650</v>
      </c>
      <c r="H167" s="24">
        <v>3.5</v>
      </c>
      <c r="I167" s="24"/>
      <c r="J167" s="24"/>
      <c r="K167" s="24"/>
      <c r="L167" s="24"/>
      <c r="M167" s="24"/>
      <c r="N167" s="24"/>
      <c r="O167" s="24"/>
      <c r="P167" s="24"/>
      <c r="Q167" s="24"/>
      <c r="R167" s="24"/>
      <c r="S167" s="24" t="s">
        <v>651</v>
      </c>
      <c r="T167" s="24">
        <v>5</v>
      </c>
      <c r="U167" s="9">
        <f t="shared" si="8"/>
        <v>8.5</v>
      </c>
      <c r="V167" s="6">
        <f t="shared" si="9"/>
        <v>7.65</v>
      </c>
      <c r="W167" s="24"/>
      <c r="X167" s="24" t="s">
        <v>652</v>
      </c>
      <c r="Y167" s="24"/>
      <c r="Z167" s="24">
        <v>3</v>
      </c>
      <c r="AA167" s="6">
        <f t="shared" si="10"/>
        <v>0.3</v>
      </c>
      <c r="AB167" s="6">
        <f t="shared" si="11"/>
        <v>7.95</v>
      </c>
      <c r="AC167" s="77"/>
    </row>
    <row r="168" ht="56" spans="1:29">
      <c r="A168" s="6">
        <v>166</v>
      </c>
      <c r="B168" s="24">
        <v>2020211234</v>
      </c>
      <c r="C168" s="24" t="s">
        <v>653</v>
      </c>
      <c r="D168" s="7" t="str">
        <f>VLOOKUP(C168,[1]Sheet1!$C:$D,2,FALSE)</f>
        <v>（专)交通运输</v>
      </c>
      <c r="E168" s="24">
        <v>13982064813</v>
      </c>
      <c r="F168" s="24" t="s">
        <v>272</v>
      </c>
      <c r="G168" s="24"/>
      <c r="H168" s="24"/>
      <c r="I168" s="24"/>
      <c r="J168" s="24"/>
      <c r="K168" s="24"/>
      <c r="L168" s="24"/>
      <c r="M168" s="24"/>
      <c r="N168" s="24"/>
      <c r="O168" s="24" t="s">
        <v>654</v>
      </c>
      <c r="P168" s="24">
        <v>27.5</v>
      </c>
      <c r="Q168" s="24"/>
      <c r="R168" s="24"/>
      <c r="S168" s="24" t="s">
        <v>655</v>
      </c>
      <c r="T168" s="24">
        <v>15</v>
      </c>
      <c r="U168" s="9">
        <f t="shared" si="8"/>
        <v>42.5</v>
      </c>
      <c r="V168" s="6">
        <f t="shared" si="9"/>
        <v>38.25</v>
      </c>
      <c r="W168" s="24"/>
      <c r="X168" s="24"/>
      <c r="Y168" s="24"/>
      <c r="Z168" s="24">
        <v>0</v>
      </c>
      <c r="AA168" s="6">
        <f t="shared" si="10"/>
        <v>0</v>
      </c>
      <c r="AB168" s="6">
        <f t="shared" si="11"/>
        <v>38.25</v>
      </c>
      <c r="AC168" s="77"/>
    </row>
    <row r="169" spans="1:29">
      <c r="A169" s="6">
        <v>167</v>
      </c>
      <c r="B169" s="24">
        <v>2020211363</v>
      </c>
      <c r="C169" s="24" t="s">
        <v>656</v>
      </c>
      <c r="D169" s="7" t="str">
        <f>VLOOKUP(C169,[1]Sheet1!$C:$D,2,FALSE)</f>
        <v>（专)交通运输</v>
      </c>
      <c r="E169" s="24">
        <v>18884024462</v>
      </c>
      <c r="F169" s="24" t="s">
        <v>44</v>
      </c>
      <c r="G169" s="24"/>
      <c r="H169" s="24"/>
      <c r="I169" s="24"/>
      <c r="J169" s="24"/>
      <c r="K169" s="24"/>
      <c r="L169" s="24"/>
      <c r="M169" s="24"/>
      <c r="N169" s="24"/>
      <c r="O169" s="24"/>
      <c r="P169" s="24"/>
      <c r="Q169" s="24"/>
      <c r="R169" s="24"/>
      <c r="S169" s="24"/>
      <c r="T169" s="24"/>
      <c r="U169" s="9">
        <f t="shared" si="8"/>
        <v>0</v>
      </c>
      <c r="V169" s="6">
        <f t="shared" si="9"/>
        <v>0</v>
      </c>
      <c r="W169" s="24" t="s">
        <v>657</v>
      </c>
      <c r="X169" s="24" t="s">
        <v>658</v>
      </c>
      <c r="Y169" s="24"/>
      <c r="Z169" s="24">
        <v>6</v>
      </c>
      <c r="AA169" s="6">
        <f t="shared" si="10"/>
        <v>0.6</v>
      </c>
      <c r="AB169" s="6">
        <f t="shared" si="11"/>
        <v>0.6</v>
      </c>
      <c r="AC169" s="77"/>
    </row>
    <row r="170" ht="42" spans="1:29">
      <c r="A170" s="6">
        <v>168</v>
      </c>
      <c r="B170" s="24">
        <v>2020211348</v>
      </c>
      <c r="C170" s="24" t="s">
        <v>659</v>
      </c>
      <c r="D170" s="7" t="str">
        <f>VLOOKUP(C170,[1]Sheet1!$C:$D,2,FALSE)</f>
        <v>（专)交通运输</v>
      </c>
      <c r="E170" s="24">
        <v>13290964630</v>
      </c>
      <c r="F170" s="24" t="s">
        <v>132</v>
      </c>
      <c r="G170" s="24" t="s">
        <v>660</v>
      </c>
      <c r="H170" s="24">
        <v>4.5</v>
      </c>
      <c r="I170" s="24"/>
      <c r="J170" s="24"/>
      <c r="K170" s="24"/>
      <c r="L170" s="24"/>
      <c r="M170" s="24"/>
      <c r="N170" s="24"/>
      <c r="O170" s="24"/>
      <c r="P170" s="24"/>
      <c r="Q170" s="24"/>
      <c r="R170" s="24"/>
      <c r="S170" s="24" t="s">
        <v>661</v>
      </c>
      <c r="T170" s="24">
        <v>5</v>
      </c>
      <c r="U170" s="9">
        <f t="shared" si="8"/>
        <v>9.5</v>
      </c>
      <c r="V170" s="6">
        <f t="shared" si="9"/>
        <v>8.55</v>
      </c>
      <c r="W170" s="24"/>
      <c r="X170" s="24" t="s">
        <v>662</v>
      </c>
      <c r="Y170" s="24"/>
      <c r="Z170" s="24">
        <v>8</v>
      </c>
      <c r="AA170" s="6">
        <f t="shared" si="10"/>
        <v>0.8</v>
      </c>
      <c r="AB170" s="6">
        <f t="shared" si="11"/>
        <v>9.35</v>
      </c>
      <c r="AC170" s="77"/>
    </row>
    <row r="171" ht="84" spans="1:29">
      <c r="A171" s="6">
        <v>169</v>
      </c>
      <c r="B171" s="24">
        <v>2020211304</v>
      </c>
      <c r="C171" s="24" t="s">
        <v>663</v>
      </c>
      <c r="D171" s="7" t="str">
        <f>VLOOKUP(C171,[1]Sheet1!$C:$D,2,FALSE)</f>
        <v>（专)交通运输</v>
      </c>
      <c r="E171" s="24">
        <v>17882263031</v>
      </c>
      <c r="F171" s="24" t="s">
        <v>99</v>
      </c>
      <c r="G171" s="24"/>
      <c r="H171" s="24"/>
      <c r="I171" s="24"/>
      <c r="J171" s="24"/>
      <c r="K171" s="24"/>
      <c r="L171" s="24"/>
      <c r="M171" s="24"/>
      <c r="N171" s="24"/>
      <c r="O171" s="24"/>
      <c r="P171" s="24"/>
      <c r="Q171" s="24"/>
      <c r="R171" s="24"/>
      <c r="S171" s="24" t="s">
        <v>664</v>
      </c>
      <c r="T171" s="24">
        <v>20</v>
      </c>
      <c r="U171" s="9">
        <f t="shared" si="8"/>
        <v>20</v>
      </c>
      <c r="V171" s="6">
        <f t="shared" si="9"/>
        <v>18</v>
      </c>
      <c r="W171" s="24"/>
      <c r="X171" s="24"/>
      <c r="Y171" s="24"/>
      <c r="Z171" s="78">
        <v>0</v>
      </c>
      <c r="AA171" s="6">
        <f t="shared" si="10"/>
        <v>0</v>
      </c>
      <c r="AB171" s="6">
        <f t="shared" si="11"/>
        <v>18</v>
      </c>
      <c r="AC171" s="77"/>
    </row>
    <row r="172" ht="42" spans="1:29">
      <c r="A172" s="6">
        <v>170</v>
      </c>
      <c r="B172" s="24">
        <v>2020211328</v>
      </c>
      <c r="C172" s="24" t="s">
        <v>665</v>
      </c>
      <c r="D172" s="7" t="str">
        <f>VLOOKUP(C172,[1]Sheet1!$C:$D,2,FALSE)</f>
        <v>（专)交通运输</v>
      </c>
      <c r="E172" s="24">
        <v>19980599602</v>
      </c>
      <c r="F172" s="24" t="s">
        <v>287</v>
      </c>
      <c r="G172" s="24"/>
      <c r="H172" s="24"/>
      <c r="I172" s="24"/>
      <c r="J172" s="24"/>
      <c r="K172" s="24"/>
      <c r="L172" s="24"/>
      <c r="M172" s="24"/>
      <c r="N172" s="24"/>
      <c r="O172" s="24"/>
      <c r="P172" s="24"/>
      <c r="Q172" s="24"/>
      <c r="R172" s="24"/>
      <c r="S172" s="24" t="s">
        <v>666</v>
      </c>
      <c r="T172" s="24">
        <v>15</v>
      </c>
      <c r="U172" s="9">
        <f t="shared" si="8"/>
        <v>15</v>
      </c>
      <c r="V172" s="6">
        <f t="shared" si="9"/>
        <v>13.5</v>
      </c>
      <c r="W172" s="24"/>
      <c r="X172" s="24"/>
      <c r="Y172" s="24" t="s">
        <v>667</v>
      </c>
      <c r="Z172" s="24">
        <v>8</v>
      </c>
      <c r="AA172" s="6">
        <f t="shared" si="10"/>
        <v>0.8</v>
      </c>
      <c r="AB172" s="6">
        <f t="shared" si="11"/>
        <v>14.3</v>
      </c>
      <c r="AC172" s="77"/>
    </row>
    <row r="173" spans="1:29">
      <c r="A173" s="6">
        <v>171</v>
      </c>
      <c r="B173" s="26" t="s">
        <v>668</v>
      </c>
      <c r="C173" s="24" t="s">
        <v>669</v>
      </c>
      <c r="D173" s="7" t="str">
        <f>VLOOKUP(C173,[1]Sheet1!$C:$D,2,FALSE)</f>
        <v>（专)交通运输</v>
      </c>
      <c r="E173" s="26" t="s">
        <v>670</v>
      </c>
      <c r="F173" s="24" t="s">
        <v>455</v>
      </c>
      <c r="G173" s="24"/>
      <c r="H173" s="24"/>
      <c r="I173" s="24"/>
      <c r="J173" s="24"/>
      <c r="K173" s="24"/>
      <c r="L173" s="24"/>
      <c r="M173" s="24"/>
      <c r="N173" s="24"/>
      <c r="O173" s="24"/>
      <c r="P173" s="24"/>
      <c r="Q173" s="24"/>
      <c r="R173" s="24"/>
      <c r="S173" s="24" t="s">
        <v>671</v>
      </c>
      <c r="T173" s="24">
        <v>15</v>
      </c>
      <c r="U173" s="9">
        <f t="shared" si="8"/>
        <v>15</v>
      </c>
      <c r="V173" s="6">
        <f t="shared" si="9"/>
        <v>13.5</v>
      </c>
      <c r="W173" s="24"/>
      <c r="X173" s="24"/>
      <c r="Y173" s="24"/>
      <c r="Z173" s="24"/>
      <c r="AA173" s="6">
        <f t="shared" si="10"/>
        <v>0</v>
      </c>
      <c r="AB173" s="6">
        <f t="shared" si="11"/>
        <v>13.5</v>
      </c>
      <c r="AC173" s="35"/>
    </row>
    <row r="174" ht="56" spans="1:29">
      <c r="A174" s="6">
        <v>172</v>
      </c>
      <c r="B174" s="24">
        <v>2020211288</v>
      </c>
      <c r="C174" s="24" t="s">
        <v>672</v>
      </c>
      <c r="D174" s="7" t="str">
        <f>VLOOKUP(C174,[1]Sheet1!$C:$D,2,FALSE)</f>
        <v>（专)交通运输</v>
      </c>
      <c r="E174" s="24">
        <v>17771628526</v>
      </c>
      <c r="F174" s="24" t="s">
        <v>637</v>
      </c>
      <c r="G174" s="24"/>
      <c r="H174" s="24"/>
      <c r="I174" s="24"/>
      <c r="J174" s="24"/>
      <c r="K174" s="24"/>
      <c r="L174" s="24"/>
      <c r="M174" s="24"/>
      <c r="N174" s="24"/>
      <c r="O174" s="24" t="s">
        <v>673</v>
      </c>
      <c r="P174" s="24">
        <v>0.1</v>
      </c>
      <c r="Q174" s="24"/>
      <c r="R174" s="24"/>
      <c r="S174" s="24" t="s">
        <v>114</v>
      </c>
      <c r="T174" s="24">
        <v>5</v>
      </c>
      <c r="U174" s="9">
        <f t="shared" si="8"/>
        <v>5.1</v>
      </c>
      <c r="V174" s="6">
        <f t="shared" si="9"/>
        <v>4.59</v>
      </c>
      <c r="W174" s="24"/>
      <c r="X174" s="24"/>
      <c r="Y174" s="24"/>
      <c r="Z174" s="24"/>
      <c r="AA174" s="6">
        <f t="shared" si="10"/>
        <v>0</v>
      </c>
      <c r="AB174" s="6">
        <f t="shared" si="11"/>
        <v>4.59</v>
      </c>
      <c r="AC174" s="35"/>
    </row>
    <row r="175" ht="56" spans="1:29">
      <c r="A175" s="6">
        <v>173</v>
      </c>
      <c r="B175" s="24">
        <v>2020211202</v>
      </c>
      <c r="C175" s="24" t="s">
        <v>674</v>
      </c>
      <c r="D175" s="7" t="str">
        <f>VLOOKUP(C175,[1]Sheet1!$C:$D,2,FALSE)</f>
        <v>安全工程</v>
      </c>
      <c r="E175" s="24">
        <v>13308230741</v>
      </c>
      <c r="F175" s="24" t="s">
        <v>411</v>
      </c>
      <c r="G175" s="24"/>
      <c r="H175" s="24"/>
      <c r="I175" s="24"/>
      <c r="J175" s="24"/>
      <c r="K175" s="24"/>
      <c r="L175" s="24"/>
      <c r="M175" s="24"/>
      <c r="N175" s="24"/>
      <c r="O175" s="24"/>
      <c r="P175" s="24"/>
      <c r="Q175" s="24"/>
      <c r="R175" s="24"/>
      <c r="S175" s="24" t="s">
        <v>675</v>
      </c>
      <c r="T175" s="24">
        <v>20</v>
      </c>
      <c r="U175" s="9">
        <f t="shared" si="8"/>
        <v>20</v>
      </c>
      <c r="V175" s="6">
        <f t="shared" si="9"/>
        <v>18</v>
      </c>
      <c r="W175" s="24" t="s">
        <v>676</v>
      </c>
      <c r="X175" s="24"/>
      <c r="Y175" s="24" t="s">
        <v>677</v>
      </c>
      <c r="Z175" s="24">
        <v>10</v>
      </c>
      <c r="AA175" s="6">
        <f t="shared" si="10"/>
        <v>1</v>
      </c>
      <c r="AB175" s="6">
        <f t="shared" si="11"/>
        <v>19</v>
      </c>
      <c r="AC175" s="35"/>
    </row>
    <row r="176" ht="28" spans="1:29">
      <c r="A176" s="6">
        <v>174</v>
      </c>
      <c r="B176" s="27">
        <v>2020211292</v>
      </c>
      <c r="C176" s="27" t="s">
        <v>678</v>
      </c>
      <c r="D176" s="7" t="str">
        <f>VLOOKUP(C176,[1]Sheet1!$C:$D,2,FALSE)</f>
        <v>（专)交通运输</v>
      </c>
      <c r="E176" s="27">
        <v>18349328550</v>
      </c>
      <c r="F176" s="27" t="s">
        <v>565</v>
      </c>
      <c r="G176" s="24"/>
      <c r="H176" s="24"/>
      <c r="I176" s="24"/>
      <c r="J176" s="24"/>
      <c r="K176" s="24"/>
      <c r="L176" s="24"/>
      <c r="M176" s="24"/>
      <c r="N176" s="24"/>
      <c r="O176" s="24"/>
      <c r="P176" s="24"/>
      <c r="Q176" s="24"/>
      <c r="R176" s="24"/>
      <c r="S176" s="24"/>
      <c r="T176" s="24"/>
      <c r="U176" s="9">
        <f t="shared" si="8"/>
        <v>0</v>
      </c>
      <c r="V176" s="6">
        <f t="shared" si="9"/>
        <v>0</v>
      </c>
      <c r="W176" s="24" t="s">
        <v>679</v>
      </c>
      <c r="X176" s="24"/>
      <c r="Y176" s="24" t="s">
        <v>680</v>
      </c>
      <c r="Z176" s="27">
        <v>9</v>
      </c>
      <c r="AA176" s="6">
        <f t="shared" si="10"/>
        <v>0.9</v>
      </c>
      <c r="AB176" s="6">
        <f t="shared" si="11"/>
        <v>0.9</v>
      </c>
      <c r="AC176" s="35"/>
    </row>
    <row r="177" ht="42" spans="1:29">
      <c r="A177" s="6">
        <v>175</v>
      </c>
      <c r="B177" s="27">
        <v>2020211427</v>
      </c>
      <c r="C177" s="27" t="s">
        <v>681</v>
      </c>
      <c r="D177" s="7" t="str">
        <f>VLOOKUP(C177,[1]Sheet1!$C:$D,2,FALSE)</f>
        <v>（专）物流工程与管理</v>
      </c>
      <c r="E177" s="27">
        <v>18681696575</v>
      </c>
      <c r="F177" s="27" t="s">
        <v>402</v>
      </c>
      <c r="G177" s="24"/>
      <c r="H177" s="24"/>
      <c r="I177" s="24"/>
      <c r="J177" s="24"/>
      <c r="K177" s="24"/>
      <c r="L177" s="24"/>
      <c r="M177" s="24"/>
      <c r="N177" s="24"/>
      <c r="O177" s="24"/>
      <c r="P177" s="24"/>
      <c r="Q177" s="24"/>
      <c r="R177" s="24"/>
      <c r="S177" s="24" t="s">
        <v>682</v>
      </c>
      <c r="T177" s="24">
        <v>7</v>
      </c>
      <c r="U177" s="9">
        <f t="shared" si="8"/>
        <v>7</v>
      </c>
      <c r="V177" s="6">
        <f t="shared" si="9"/>
        <v>6.3</v>
      </c>
      <c r="W177" s="24"/>
      <c r="X177" s="24"/>
      <c r="Y177" s="24" t="s">
        <v>683</v>
      </c>
      <c r="Z177" s="27">
        <v>8</v>
      </c>
      <c r="AA177" s="6">
        <f t="shared" si="10"/>
        <v>0.8</v>
      </c>
      <c r="AB177" s="6">
        <f t="shared" si="11"/>
        <v>7.1</v>
      </c>
      <c r="AC177" s="35"/>
    </row>
    <row r="178" ht="84" spans="1:29">
      <c r="A178" s="6">
        <v>176</v>
      </c>
      <c r="B178" s="27">
        <v>2020211433</v>
      </c>
      <c r="C178" s="27" t="s">
        <v>684</v>
      </c>
      <c r="D178" s="7" t="str">
        <f>VLOOKUP(C178,[1]Sheet1!$C:$D,2,FALSE)</f>
        <v>（专）物流工程与管理</v>
      </c>
      <c r="E178" s="27">
        <v>15528026331</v>
      </c>
      <c r="F178" s="27" t="s">
        <v>510</v>
      </c>
      <c r="G178" s="24" t="s">
        <v>685</v>
      </c>
      <c r="H178" s="24">
        <v>10.5</v>
      </c>
      <c r="I178" s="24"/>
      <c r="J178" s="24"/>
      <c r="K178" s="24"/>
      <c r="L178" s="24"/>
      <c r="M178" s="24"/>
      <c r="N178" s="24"/>
      <c r="O178" s="24"/>
      <c r="P178" s="24"/>
      <c r="Q178" s="24"/>
      <c r="R178" s="24"/>
      <c r="S178" s="24" t="s">
        <v>686</v>
      </c>
      <c r="T178" s="24">
        <v>10</v>
      </c>
      <c r="U178" s="9">
        <f t="shared" si="8"/>
        <v>20.5</v>
      </c>
      <c r="V178" s="6">
        <f t="shared" si="9"/>
        <v>18.45</v>
      </c>
      <c r="W178" s="24"/>
      <c r="X178" s="24"/>
      <c r="Y178" s="24"/>
      <c r="Z178" s="27"/>
      <c r="AA178" s="6">
        <f t="shared" si="10"/>
        <v>0</v>
      </c>
      <c r="AB178" s="6">
        <f t="shared" si="11"/>
        <v>18.45</v>
      </c>
      <c r="AC178" s="35"/>
    </row>
    <row r="179" ht="84" spans="1:29">
      <c r="A179" s="6">
        <v>177</v>
      </c>
      <c r="B179" s="27">
        <v>2020211442</v>
      </c>
      <c r="C179" s="27" t="s">
        <v>687</v>
      </c>
      <c r="D179" s="7" t="str">
        <f>VLOOKUP(C179,[1]Sheet1!$C:$D,2,FALSE)</f>
        <v>（专）物流工程与管理</v>
      </c>
      <c r="E179" s="27">
        <v>13013622868</v>
      </c>
      <c r="F179" s="27" t="s">
        <v>688</v>
      </c>
      <c r="G179" s="24"/>
      <c r="H179" s="24"/>
      <c r="I179" s="24"/>
      <c r="J179" s="24"/>
      <c r="K179" s="24"/>
      <c r="L179" s="24"/>
      <c r="M179" s="24"/>
      <c r="N179" s="24"/>
      <c r="O179" s="24"/>
      <c r="P179" s="24"/>
      <c r="Q179" s="24"/>
      <c r="R179" s="24"/>
      <c r="S179" s="24" t="s">
        <v>689</v>
      </c>
      <c r="T179" s="24">
        <v>5</v>
      </c>
      <c r="U179" s="9">
        <f t="shared" si="8"/>
        <v>5</v>
      </c>
      <c r="V179" s="6">
        <f t="shared" si="9"/>
        <v>4.5</v>
      </c>
      <c r="W179" s="24" t="s">
        <v>283</v>
      </c>
      <c r="X179" s="24"/>
      <c r="Y179" s="24" t="s">
        <v>690</v>
      </c>
      <c r="Z179" s="27">
        <v>5</v>
      </c>
      <c r="AA179" s="6">
        <f t="shared" si="10"/>
        <v>0.5</v>
      </c>
      <c r="AB179" s="6">
        <f t="shared" si="11"/>
        <v>5</v>
      </c>
      <c r="AC179" s="35"/>
    </row>
    <row r="180" ht="28" spans="1:29">
      <c r="A180" s="6">
        <v>178</v>
      </c>
      <c r="B180" s="27">
        <v>2020211216</v>
      </c>
      <c r="C180" s="27" t="s">
        <v>691</v>
      </c>
      <c r="D180" s="7" t="str">
        <f>VLOOKUP(C180,[1]Sheet1!$C:$D,2,FALSE)</f>
        <v>（专)交通运输</v>
      </c>
      <c r="E180" s="27" t="s">
        <v>692</v>
      </c>
      <c r="F180" s="27" t="s">
        <v>287</v>
      </c>
      <c r="G180" s="24"/>
      <c r="H180" s="24"/>
      <c r="I180" s="24"/>
      <c r="J180" s="24"/>
      <c r="K180" s="24"/>
      <c r="L180" s="24"/>
      <c r="M180" s="24"/>
      <c r="N180" s="24"/>
      <c r="O180" s="24"/>
      <c r="P180" s="24"/>
      <c r="Q180" s="24"/>
      <c r="R180" s="24"/>
      <c r="S180" s="24" t="s">
        <v>693</v>
      </c>
      <c r="T180" s="24">
        <v>10</v>
      </c>
      <c r="U180" s="9">
        <f t="shared" si="8"/>
        <v>10</v>
      </c>
      <c r="V180" s="6">
        <f t="shared" si="9"/>
        <v>9</v>
      </c>
      <c r="W180" s="24"/>
      <c r="X180" s="24"/>
      <c r="Y180" s="24"/>
      <c r="Z180" s="27"/>
      <c r="AA180" s="6">
        <f t="shared" si="10"/>
        <v>0</v>
      </c>
      <c r="AB180" s="6">
        <f t="shared" si="11"/>
        <v>9</v>
      </c>
      <c r="AC180" s="35"/>
    </row>
    <row r="181" ht="28" spans="1:29">
      <c r="A181" s="6">
        <v>179</v>
      </c>
      <c r="B181" s="27">
        <v>2020211223</v>
      </c>
      <c r="C181" s="27" t="s">
        <v>694</v>
      </c>
      <c r="D181" s="7" t="str">
        <f>VLOOKUP(C181,[1]Sheet1!$C:$D,2,FALSE)</f>
        <v>（专)交通运输</v>
      </c>
      <c r="E181" s="27">
        <v>18398656209</v>
      </c>
      <c r="F181" s="27" t="s">
        <v>695</v>
      </c>
      <c r="G181" s="24"/>
      <c r="H181" s="24"/>
      <c r="I181" s="24"/>
      <c r="J181" s="24"/>
      <c r="K181" s="24"/>
      <c r="L181" s="24"/>
      <c r="M181" s="24"/>
      <c r="N181" s="24"/>
      <c r="O181" s="24"/>
      <c r="P181" s="24"/>
      <c r="Q181" s="24"/>
      <c r="R181" s="24"/>
      <c r="S181" s="24" t="s">
        <v>696</v>
      </c>
      <c r="T181" s="24">
        <v>10</v>
      </c>
      <c r="U181" s="9">
        <f t="shared" si="8"/>
        <v>10</v>
      </c>
      <c r="V181" s="6">
        <f t="shared" si="9"/>
        <v>9</v>
      </c>
      <c r="W181" s="24"/>
      <c r="X181" s="24" t="s">
        <v>697</v>
      </c>
      <c r="Y181" s="24"/>
      <c r="Z181" s="27">
        <v>3</v>
      </c>
      <c r="AA181" s="6">
        <f t="shared" si="10"/>
        <v>0.3</v>
      </c>
      <c r="AB181" s="6">
        <f t="shared" si="11"/>
        <v>9.3</v>
      </c>
      <c r="AC181" s="34"/>
    </row>
    <row r="182" ht="56" spans="1:29">
      <c r="A182" s="6">
        <v>180</v>
      </c>
      <c r="B182" s="27">
        <v>2020211231</v>
      </c>
      <c r="C182" s="27" t="s">
        <v>698</v>
      </c>
      <c r="D182" s="7" t="str">
        <f>VLOOKUP(C182,[1]Sheet1!$C:$D,2,FALSE)</f>
        <v>（专)交通运输</v>
      </c>
      <c r="E182" s="27">
        <v>18788116778</v>
      </c>
      <c r="F182" s="27" t="s">
        <v>699</v>
      </c>
      <c r="G182" s="24"/>
      <c r="H182" s="24"/>
      <c r="I182" s="24"/>
      <c r="J182" s="24"/>
      <c r="K182" s="24"/>
      <c r="L182" s="24"/>
      <c r="M182" s="24"/>
      <c r="N182" s="24"/>
      <c r="O182" s="24"/>
      <c r="P182" s="24"/>
      <c r="Q182" s="24" t="s">
        <v>700</v>
      </c>
      <c r="R182" s="24">
        <v>12</v>
      </c>
      <c r="S182" s="24" t="s">
        <v>689</v>
      </c>
      <c r="T182" s="24">
        <v>5</v>
      </c>
      <c r="U182" s="9">
        <f t="shared" si="8"/>
        <v>17</v>
      </c>
      <c r="V182" s="6">
        <f t="shared" si="9"/>
        <v>15.3</v>
      </c>
      <c r="W182" s="24" t="s">
        <v>84</v>
      </c>
      <c r="X182" s="24" t="s">
        <v>701</v>
      </c>
      <c r="Y182" s="24" t="s">
        <v>702</v>
      </c>
      <c r="Z182" s="27">
        <v>6</v>
      </c>
      <c r="AA182" s="6">
        <f t="shared" si="10"/>
        <v>0.6</v>
      </c>
      <c r="AB182" s="6">
        <f t="shared" si="11"/>
        <v>15.9</v>
      </c>
      <c r="AC182" s="35"/>
    </row>
    <row r="183" ht="84" spans="1:29">
      <c r="A183" s="6">
        <v>181</v>
      </c>
      <c r="B183" s="27">
        <v>2020211232</v>
      </c>
      <c r="C183" s="27" t="s">
        <v>703</v>
      </c>
      <c r="D183" s="7" t="str">
        <f>VLOOKUP(C183,[1]Sheet1!$C:$D,2,FALSE)</f>
        <v>（专)交通运输</v>
      </c>
      <c r="E183" s="27">
        <v>15528018117</v>
      </c>
      <c r="F183" s="27" t="s">
        <v>337</v>
      </c>
      <c r="G183" s="24"/>
      <c r="H183" s="24"/>
      <c r="I183" s="24"/>
      <c r="J183" s="24"/>
      <c r="K183" s="24"/>
      <c r="L183" s="24"/>
      <c r="M183" s="24"/>
      <c r="N183" s="24"/>
      <c r="O183" s="24"/>
      <c r="P183" s="24"/>
      <c r="Q183" s="24"/>
      <c r="R183" s="24"/>
      <c r="S183" s="24" t="s">
        <v>704</v>
      </c>
      <c r="T183" s="24">
        <v>25</v>
      </c>
      <c r="U183" s="9">
        <f t="shared" si="8"/>
        <v>25</v>
      </c>
      <c r="V183" s="6">
        <f t="shared" si="9"/>
        <v>22.5</v>
      </c>
      <c r="W183" s="24"/>
      <c r="X183" s="24" t="s">
        <v>705</v>
      </c>
      <c r="Y183" s="24" t="s">
        <v>706</v>
      </c>
      <c r="Z183" s="27">
        <v>10</v>
      </c>
      <c r="AA183" s="6">
        <f t="shared" si="10"/>
        <v>1</v>
      </c>
      <c r="AB183" s="6">
        <f t="shared" si="11"/>
        <v>23.5</v>
      </c>
      <c r="AC183" s="35"/>
    </row>
    <row r="184" ht="28" spans="1:29">
      <c r="A184" s="6">
        <v>182</v>
      </c>
      <c r="B184" s="27">
        <v>2020211256</v>
      </c>
      <c r="C184" s="27" t="s">
        <v>707</v>
      </c>
      <c r="D184" s="7" t="str">
        <f>VLOOKUP(C184,[1]Sheet1!$C:$D,2,FALSE)</f>
        <v>（专)交通运输</v>
      </c>
      <c r="E184" s="27">
        <v>15528092065</v>
      </c>
      <c r="F184" s="27" t="s">
        <v>464</v>
      </c>
      <c r="G184" s="24"/>
      <c r="H184" s="24"/>
      <c r="I184" s="24"/>
      <c r="J184" s="24"/>
      <c r="K184" s="24"/>
      <c r="L184" s="24"/>
      <c r="M184" s="24"/>
      <c r="N184" s="24"/>
      <c r="O184" s="24"/>
      <c r="P184" s="24"/>
      <c r="Q184" s="24"/>
      <c r="R184" s="24"/>
      <c r="S184" s="24" t="s">
        <v>708</v>
      </c>
      <c r="T184" s="24" t="s">
        <v>709</v>
      </c>
      <c r="U184" s="9">
        <f t="shared" si="8"/>
        <v>10</v>
      </c>
      <c r="V184" s="6">
        <f t="shared" si="9"/>
        <v>9</v>
      </c>
      <c r="W184" s="24"/>
      <c r="X184" s="24"/>
      <c r="Y184" s="24"/>
      <c r="Z184" s="27"/>
      <c r="AA184" s="6">
        <f t="shared" si="10"/>
        <v>0</v>
      </c>
      <c r="AB184" s="6">
        <f t="shared" si="11"/>
        <v>9</v>
      </c>
      <c r="AC184" s="37"/>
    </row>
    <row r="185" ht="112" spans="1:29">
      <c r="A185" s="6">
        <v>183</v>
      </c>
      <c r="B185" s="27">
        <v>2020211259</v>
      </c>
      <c r="C185" s="27" t="s">
        <v>710</v>
      </c>
      <c r="D185" s="7" t="str">
        <f>VLOOKUP(C185,[1]Sheet1!$C:$D,2,FALSE)</f>
        <v>（专)交通运输</v>
      </c>
      <c r="E185" s="27">
        <v>18468251106</v>
      </c>
      <c r="F185" s="27" t="s">
        <v>461</v>
      </c>
      <c r="G185" s="24" t="s">
        <v>711</v>
      </c>
      <c r="H185" s="24">
        <v>3.5</v>
      </c>
      <c r="I185" s="24"/>
      <c r="J185" s="24"/>
      <c r="K185" s="24"/>
      <c r="L185" s="24"/>
      <c r="M185" s="24"/>
      <c r="N185" s="24"/>
      <c r="O185" s="24"/>
      <c r="P185" s="24"/>
      <c r="Q185" s="24"/>
      <c r="R185" s="24"/>
      <c r="S185" s="24" t="s">
        <v>712</v>
      </c>
      <c r="T185" s="24">
        <v>4</v>
      </c>
      <c r="U185" s="9">
        <f t="shared" si="8"/>
        <v>7.5</v>
      </c>
      <c r="V185" s="6">
        <f t="shared" si="9"/>
        <v>6.75</v>
      </c>
      <c r="W185" s="24"/>
      <c r="X185" s="24"/>
      <c r="Y185" s="24" t="s">
        <v>713</v>
      </c>
      <c r="Z185" s="27">
        <v>3</v>
      </c>
      <c r="AA185" s="6">
        <f t="shared" si="10"/>
        <v>0.3</v>
      </c>
      <c r="AB185" s="6">
        <f t="shared" si="11"/>
        <v>7.05</v>
      </c>
      <c r="AC185" s="35"/>
    </row>
    <row r="186" ht="140" spans="1:29">
      <c r="A186" s="6">
        <v>184</v>
      </c>
      <c r="B186" s="27">
        <v>2020211291</v>
      </c>
      <c r="C186" s="27" t="s">
        <v>714</v>
      </c>
      <c r="D186" s="7" t="str">
        <f>VLOOKUP(C186,[1]Sheet1!$C:$D,2,FALSE)</f>
        <v>（专)交通运输</v>
      </c>
      <c r="E186" s="27">
        <v>13260680027</v>
      </c>
      <c r="F186" s="27" t="s">
        <v>715</v>
      </c>
      <c r="G186" s="24" t="s">
        <v>716</v>
      </c>
      <c r="H186" s="24">
        <v>15.75</v>
      </c>
      <c r="I186" s="24"/>
      <c r="J186" s="24"/>
      <c r="K186" s="24"/>
      <c r="L186" s="24"/>
      <c r="M186" s="24"/>
      <c r="N186" s="24"/>
      <c r="O186" s="24"/>
      <c r="P186" s="24"/>
      <c r="Q186" s="24"/>
      <c r="R186" s="24"/>
      <c r="S186" s="24" t="s">
        <v>717</v>
      </c>
      <c r="T186" s="24">
        <v>11</v>
      </c>
      <c r="U186" s="9">
        <f t="shared" si="8"/>
        <v>26.75</v>
      </c>
      <c r="V186" s="6">
        <f t="shared" si="9"/>
        <v>24.075</v>
      </c>
      <c r="W186" s="24"/>
      <c r="X186" s="24" t="s">
        <v>37</v>
      </c>
      <c r="Y186" s="24"/>
      <c r="Z186" s="27">
        <v>3</v>
      </c>
      <c r="AA186" s="6">
        <f t="shared" si="10"/>
        <v>0.3</v>
      </c>
      <c r="AB186" s="6">
        <f t="shared" si="11"/>
        <v>24.375</v>
      </c>
      <c r="AC186" s="35"/>
    </row>
    <row r="187" spans="1:29">
      <c r="A187" s="6">
        <v>185</v>
      </c>
      <c r="B187" s="27">
        <v>2020211319</v>
      </c>
      <c r="C187" s="27" t="s">
        <v>718</v>
      </c>
      <c r="D187" s="7" t="str">
        <f>VLOOKUP(C187,[1]Sheet1!$C:$D,2,FALSE)</f>
        <v>（专)交通运输</v>
      </c>
      <c r="E187" s="27">
        <v>15699647857</v>
      </c>
      <c r="F187" s="27" t="s">
        <v>78</v>
      </c>
      <c r="G187" s="24"/>
      <c r="H187" s="24"/>
      <c r="I187" s="24"/>
      <c r="J187" s="24"/>
      <c r="K187" s="24"/>
      <c r="L187" s="24"/>
      <c r="M187" s="24"/>
      <c r="N187" s="24"/>
      <c r="O187" s="24"/>
      <c r="P187" s="24"/>
      <c r="Q187" s="24"/>
      <c r="R187" s="24"/>
      <c r="S187" s="24"/>
      <c r="T187" s="24"/>
      <c r="U187" s="9">
        <f t="shared" si="8"/>
        <v>0</v>
      </c>
      <c r="V187" s="6">
        <f t="shared" si="9"/>
        <v>0</v>
      </c>
      <c r="W187" s="24" t="s">
        <v>115</v>
      </c>
      <c r="X187" s="24"/>
      <c r="Y187" s="24"/>
      <c r="Z187" s="27">
        <v>1</v>
      </c>
      <c r="AA187" s="6">
        <f t="shared" si="10"/>
        <v>0.1</v>
      </c>
      <c r="AB187" s="6">
        <f t="shared" si="11"/>
        <v>0.1</v>
      </c>
      <c r="AC187" s="35"/>
    </row>
    <row r="188" ht="28" spans="1:29">
      <c r="A188" s="6">
        <v>186</v>
      </c>
      <c r="B188" s="27">
        <v>2020211338</v>
      </c>
      <c r="C188" s="27" t="s">
        <v>719</v>
      </c>
      <c r="D188" s="7" t="str">
        <f>VLOOKUP(C188,[1]Sheet1!$C:$D,2,FALSE)</f>
        <v>（专)交通运输</v>
      </c>
      <c r="E188" s="27">
        <v>18821798498</v>
      </c>
      <c r="F188" s="27" t="s">
        <v>428</v>
      </c>
      <c r="G188" s="24"/>
      <c r="H188" s="24"/>
      <c r="I188" s="24"/>
      <c r="J188" s="24"/>
      <c r="K188" s="24"/>
      <c r="L188" s="24"/>
      <c r="M188" s="24"/>
      <c r="N188" s="24"/>
      <c r="O188" s="24"/>
      <c r="P188" s="24"/>
      <c r="Q188" s="24"/>
      <c r="R188" s="24"/>
      <c r="S188" s="24" t="s">
        <v>720</v>
      </c>
      <c r="T188" s="24">
        <v>10</v>
      </c>
      <c r="U188" s="9">
        <f t="shared" si="8"/>
        <v>10</v>
      </c>
      <c r="V188" s="6">
        <f t="shared" si="9"/>
        <v>9</v>
      </c>
      <c r="W188" s="24"/>
      <c r="X188" s="24"/>
      <c r="Y188" s="24"/>
      <c r="Z188" s="27"/>
      <c r="AA188" s="6">
        <f t="shared" si="10"/>
        <v>0</v>
      </c>
      <c r="AB188" s="6">
        <f t="shared" si="11"/>
        <v>9</v>
      </c>
      <c r="AC188" s="35"/>
    </row>
    <row r="189" ht="56" spans="1:29">
      <c r="A189" s="6">
        <v>187</v>
      </c>
      <c r="B189" s="27">
        <v>2020211349</v>
      </c>
      <c r="C189" s="27" t="s">
        <v>721</v>
      </c>
      <c r="D189" s="7" t="str">
        <f>VLOOKUP(C189,[1]Sheet1!$C:$D,2,FALSE)</f>
        <v>（专)交通运输</v>
      </c>
      <c r="E189" s="27">
        <v>15282199687</v>
      </c>
      <c r="F189" s="27" t="s">
        <v>33</v>
      </c>
      <c r="G189" s="24" t="s">
        <v>722</v>
      </c>
      <c r="H189" s="24">
        <v>15</v>
      </c>
      <c r="I189" s="24"/>
      <c r="J189" s="24"/>
      <c r="K189" s="24"/>
      <c r="L189" s="24"/>
      <c r="M189" s="24"/>
      <c r="N189" s="24"/>
      <c r="O189" s="24"/>
      <c r="P189" s="24"/>
      <c r="Q189" s="24" t="s">
        <v>723</v>
      </c>
      <c r="R189" s="24">
        <v>0</v>
      </c>
      <c r="S189" s="24" t="s">
        <v>724</v>
      </c>
      <c r="T189" s="24">
        <v>30</v>
      </c>
      <c r="U189" s="9">
        <f t="shared" si="8"/>
        <v>45</v>
      </c>
      <c r="V189" s="6">
        <f t="shared" si="9"/>
        <v>40.5</v>
      </c>
      <c r="W189" s="24" t="s">
        <v>725</v>
      </c>
      <c r="X189" s="24" t="s">
        <v>726</v>
      </c>
      <c r="Y189" s="24" t="s">
        <v>727</v>
      </c>
      <c r="Z189" s="27">
        <v>10</v>
      </c>
      <c r="AA189" s="6">
        <f t="shared" si="10"/>
        <v>1</v>
      </c>
      <c r="AB189" s="6">
        <f t="shared" si="11"/>
        <v>41.5</v>
      </c>
      <c r="AC189" s="35"/>
    </row>
    <row r="190" ht="28" spans="1:29">
      <c r="A190" s="6">
        <v>188</v>
      </c>
      <c r="B190" s="27">
        <v>2020211355</v>
      </c>
      <c r="C190" s="27" t="s">
        <v>728</v>
      </c>
      <c r="D190" s="7" t="str">
        <f>VLOOKUP(C190,[1]Sheet1!$C:$D,2,FALSE)</f>
        <v>（专)交通运输</v>
      </c>
      <c r="E190" s="27">
        <v>15528231685</v>
      </c>
      <c r="F190" s="27" t="s">
        <v>357</v>
      </c>
      <c r="G190" s="24"/>
      <c r="H190" s="24"/>
      <c r="I190" s="24"/>
      <c r="J190" s="24"/>
      <c r="K190" s="24"/>
      <c r="L190" s="24"/>
      <c r="M190" s="24"/>
      <c r="N190" s="24"/>
      <c r="O190" s="24"/>
      <c r="P190" s="24"/>
      <c r="Q190" s="24"/>
      <c r="R190" s="24"/>
      <c r="S190" s="24" t="s">
        <v>729</v>
      </c>
      <c r="T190" s="24">
        <v>5</v>
      </c>
      <c r="U190" s="9">
        <f t="shared" si="8"/>
        <v>5</v>
      </c>
      <c r="V190" s="6">
        <f t="shared" si="9"/>
        <v>4.5</v>
      </c>
      <c r="W190" s="24" t="s">
        <v>730</v>
      </c>
      <c r="X190" s="24"/>
      <c r="Y190" s="24"/>
      <c r="Z190" s="27">
        <v>1</v>
      </c>
      <c r="AA190" s="6">
        <f t="shared" si="10"/>
        <v>0.1</v>
      </c>
      <c r="AB190" s="6">
        <f t="shared" si="11"/>
        <v>4.6</v>
      </c>
      <c r="AC190" s="35"/>
    </row>
    <row r="191" spans="1:29">
      <c r="A191" s="6">
        <v>189</v>
      </c>
      <c r="B191" s="27">
        <v>2020211367</v>
      </c>
      <c r="C191" s="27" t="s">
        <v>731</v>
      </c>
      <c r="D191" s="7" t="str">
        <f>VLOOKUP(C191,[1]Sheet1!$C:$D,2,FALSE)</f>
        <v>（专)交通运输</v>
      </c>
      <c r="E191" s="27">
        <v>17803894965</v>
      </c>
      <c r="F191" s="27" t="s">
        <v>49</v>
      </c>
      <c r="G191" s="24"/>
      <c r="H191" s="24"/>
      <c r="I191" s="24"/>
      <c r="J191" s="24"/>
      <c r="K191" s="24"/>
      <c r="L191" s="24"/>
      <c r="M191" s="24"/>
      <c r="N191" s="24"/>
      <c r="O191" s="24"/>
      <c r="P191" s="24"/>
      <c r="Q191" s="24"/>
      <c r="R191" s="24"/>
      <c r="S191" s="24"/>
      <c r="T191" s="24"/>
      <c r="U191" s="9">
        <f t="shared" si="8"/>
        <v>0</v>
      </c>
      <c r="V191" s="6">
        <f t="shared" si="9"/>
        <v>0</v>
      </c>
      <c r="W191" s="24" t="s">
        <v>647</v>
      </c>
      <c r="X191" s="24" t="s">
        <v>732</v>
      </c>
      <c r="Y191" s="24"/>
      <c r="Z191" s="27">
        <v>4</v>
      </c>
      <c r="AA191" s="6">
        <f t="shared" si="10"/>
        <v>0.4</v>
      </c>
      <c r="AB191" s="6">
        <f t="shared" si="11"/>
        <v>0.4</v>
      </c>
      <c r="AC191" s="35"/>
    </row>
    <row r="192" ht="56" spans="1:29">
      <c r="A192" s="6">
        <v>190</v>
      </c>
      <c r="B192" s="27">
        <v>2020211377</v>
      </c>
      <c r="C192" s="27" t="s">
        <v>733</v>
      </c>
      <c r="D192" s="7" t="str">
        <f>VLOOKUP(C192,[1]Sheet1!$C:$D,2,FALSE)</f>
        <v>（专)交通运输</v>
      </c>
      <c r="E192" s="27">
        <v>18200129770</v>
      </c>
      <c r="F192" s="27" t="s">
        <v>44</v>
      </c>
      <c r="G192" s="24" t="s">
        <v>734</v>
      </c>
      <c r="H192" s="24">
        <v>28</v>
      </c>
      <c r="I192" s="24"/>
      <c r="J192" s="24"/>
      <c r="K192" s="24"/>
      <c r="L192" s="24"/>
      <c r="M192" s="24"/>
      <c r="N192" s="24"/>
      <c r="O192" s="24" t="s">
        <v>735</v>
      </c>
      <c r="P192" s="24">
        <v>10</v>
      </c>
      <c r="Q192" s="24"/>
      <c r="R192" s="24"/>
      <c r="S192" s="24" t="s">
        <v>736</v>
      </c>
      <c r="T192" s="24">
        <v>15</v>
      </c>
      <c r="U192" s="9">
        <f t="shared" si="8"/>
        <v>53</v>
      </c>
      <c r="V192" s="6">
        <f t="shared" si="9"/>
        <v>47.7</v>
      </c>
      <c r="W192" s="24" t="s">
        <v>737</v>
      </c>
      <c r="X192" s="24" t="s">
        <v>738</v>
      </c>
      <c r="Y192" s="24" t="s">
        <v>739</v>
      </c>
      <c r="Z192" s="27">
        <v>10</v>
      </c>
      <c r="AA192" s="6">
        <f t="shared" si="10"/>
        <v>1</v>
      </c>
      <c r="AB192" s="6">
        <f t="shared" si="11"/>
        <v>48.7</v>
      </c>
      <c r="AC192" s="35"/>
    </row>
    <row r="193" ht="56" spans="1:29">
      <c r="A193" s="6">
        <v>191</v>
      </c>
      <c r="B193" s="27">
        <v>2020211381</v>
      </c>
      <c r="C193" s="27" t="s">
        <v>740</v>
      </c>
      <c r="D193" s="7" t="str">
        <f>VLOOKUP(C193,[1]Sheet1!$C:$D,2,FALSE)</f>
        <v>（专)交通运输</v>
      </c>
      <c r="E193" s="27">
        <v>13541186002</v>
      </c>
      <c r="F193" s="27" t="s">
        <v>741</v>
      </c>
      <c r="G193" s="24"/>
      <c r="H193" s="24"/>
      <c r="I193" s="24"/>
      <c r="J193" s="24"/>
      <c r="K193" s="24"/>
      <c r="L193" s="24"/>
      <c r="M193" s="24"/>
      <c r="N193" s="24"/>
      <c r="O193" s="24" t="s">
        <v>742</v>
      </c>
      <c r="P193" s="24">
        <v>2</v>
      </c>
      <c r="Q193" s="24"/>
      <c r="R193" s="24"/>
      <c r="S193" s="24" t="s">
        <v>743</v>
      </c>
      <c r="T193" s="24">
        <v>7</v>
      </c>
      <c r="U193" s="9">
        <f t="shared" si="8"/>
        <v>9</v>
      </c>
      <c r="V193" s="6">
        <f t="shared" si="9"/>
        <v>8.1</v>
      </c>
      <c r="W193" s="24"/>
      <c r="X193" s="24"/>
      <c r="Y193" s="24"/>
      <c r="Z193" s="27"/>
      <c r="AA193" s="6">
        <f t="shared" si="10"/>
        <v>0</v>
      </c>
      <c r="AB193" s="6">
        <f t="shared" si="11"/>
        <v>8.1</v>
      </c>
      <c r="AC193" s="35"/>
    </row>
    <row r="194" ht="28" spans="1:29">
      <c r="A194" s="6">
        <v>192</v>
      </c>
      <c r="B194" s="27">
        <v>2020211393</v>
      </c>
      <c r="C194" s="27" t="s">
        <v>744</v>
      </c>
      <c r="D194" s="7" t="str">
        <f>VLOOKUP(C194,[1]Sheet1!$C:$D,2,FALSE)</f>
        <v>（专)交通运输</v>
      </c>
      <c r="E194" s="27">
        <v>18426295058</v>
      </c>
      <c r="F194" s="27" t="s">
        <v>291</v>
      </c>
      <c r="G194" s="24" t="s">
        <v>745</v>
      </c>
      <c r="H194" s="24">
        <v>0</v>
      </c>
      <c r="I194" s="24"/>
      <c r="J194" s="24"/>
      <c r="K194" s="24"/>
      <c r="L194" s="24"/>
      <c r="M194" s="24"/>
      <c r="N194" s="24"/>
      <c r="O194" s="24"/>
      <c r="P194" s="24"/>
      <c r="Q194" s="24"/>
      <c r="R194" s="24"/>
      <c r="S194" s="24" t="s">
        <v>729</v>
      </c>
      <c r="T194" s="24">
        <v>5</v>
      </c>
      <c r="U194" s="9">
        <f t="shared" si="8"/>
        <v>5</v>
      </c>
      <c r="V194" s="6">
        <f t="shared" si="9"/>
        <v>4.5</v>
      </c>
      <c r="W194" s="24"/>
      <c r="X194" s="24"/>
      <c r="Y194" s="24"/>
      <c r="Z194" s="27"/>
      <c r="AA194" s="6">
        <f t="shared" si="10"/>
        <v>0</v>
      </c>
      <c r="AB194" s="6">
        <f t="shared" si="11"/>
        <v>4.5</v>
      </c>
      <c r="AC194" s="35"/>
    </row>
    <row r="195" ht="98" spans="1:29">
      <c r="A195" s="6">
        <v>193</v>
      </c>
      <c r="B195" s="27">
        <v>2020211400</v>
      </c>
      <c r="C195" s="27" t="s">
        <v>746</v>
      </c>
      <c r="D195" s="7" t="str">
        <f>VLOOKUP(C195,[1]Sheet1!$C:$D,2,FALSE)</f>
        <v>（专)交通运输</v>
      </c>
      <c r="E195" s="27">
        <v>13458873575</v>
      </c>
      <c r="F195" s="27" t="s">
        <v>540</v>
      </c>
      <c r="G195" s="24" t="s">
        <v>747</v>
      </c>
      <c r="H195" s="24">
        <v>56</v>
      </c>
      <c r="I195" s="24"/>
      <c r="J195" s="24"/>
      <c r="K195" s="24" t="s">
        <v>748</v>
      </c>
      <c r="L195" s="24">
        <v>4</v>
      </c>
      <c r="M195" s="24"/>
      <c r="N195" s="24"/>
      <c r="O195" s="24"/>
      <c r="P195" s="24"/>
      <c r="Q195" s="24" t="s">
        <v>749</v>
      </c>
      <c r="R195" s="24">
        <v>18</v>
      </c>
      <c r="S195" s="24" t="s">
        <v>750</v>
      </c>
      <c r="T195" s="24">
        <v>15</v>
      </c>
      <c r="U195" s="9">
        <f t="shared" si="8"/>
        <v>93</v>
      </c>
      <c r="V195" s="6">
        <f t="shared" si="9"/>
        <v>83.7</v>
      </c>
      <c r="W195" s="24"/>
      <c r="X195" s="24"/>
      <c r="Y195" s="24"/>
      <c r="Z195" s="27"/>
      <c r="AA195" s="6">
        <f t="shared" si="10"/>
        <v>0</v>
      </c>
      <c r="AB195" s="6">
        <f t="shared" si="11"/>
        <v>83.7</v>
      </c>
      <c r="AC195" s="35"/>
    </row>
    <row r="196" ht="42" spans="1:29">
      <c r="A196" s="6">
        <v>194</v>
      </c>
      <c r="B196" s="27">
        <v>2020211402</v>
      </c>
      <c r="C196" s="27" t="s">
        <v>751</v>
      </c>
      <c r="D196" s="7" t="str">
        <f>VLOOKUP(C196,[1]Sheet1!$C:$D,2,FALSE)</f>
        <v>（专)交通运输</v>
      </c>
      <c r="E196" s="27">
        <v>18468296025</v>
      </c>
      <c r="F196" s="27" t="s">
        <v>39</v>
      </c>
      <c r="G196" s="24" t="s">
        <v>752</v>
      </c>
      <c r="H196" s="24">
        <v>10</v>
      </c>
      <c r="I196" s="24"/>
      <c r="J196" s="24"/>
      <c r="K196" s="24"/>
      <c r="L196" s="27"/>
      <c r="M196" s="27"/>
      <c r="N196" s="27"/>
      <c r="O196" s="27"/>
      <c r="P196" s="24"/>
      <c r="Q196" s="24"/>
      <c r="R196" s="24"/>
      <c r="S196" s="24"/>
      <c r="T196" s="24"/>
      <c r="U196" s="9">
        <f t="shared" ref="U196:U203" si="12">H196+J196+L196+N196+P196+R196+T196</f>
        <v>10</v>
      </c>
      <c r="V196" s="6">
        <f t="shared" ref="V196:V203" si="13">U196*0.9</f>
        <v>9</v>
      </c>
      <c r="W196" s="27"/>
      <c r="X196" s="27"/>
      <c r="Y196" s="24" t="s">
        <v>753</v>
      </c>
      <c r="Z196" s="24">
        <v>4</v>
      </c>
      <c r="AA196" s="6">
        <f t="shared" ref="AA196:AA203" si="14">Z196*0.1</f>
        <v>0.4</v>
      </c>
      <c r="AB196" s="6">
        <f t="shared" ref="AB196:AB203" si="15">V196+AA196</f>
        <v>9.4</v>
      </c>
      <c r="AC196" s="35"/>
    </row>
    <row r="197" ht="42" spans="1:29">
      <c r="A197" s="6">
        <v>195</v>
      </c>
      <c r="B197" s="27">
        <v>2020211403</v>
      </c>
      <c r="C197" s="27" t="s">
        <v>754</v>
      </c>
      <c r="D197" s="7" t="str">
        <f>VLOOKUP(C197,[1]Sheet1!$C:$D,2,FALSE)</f>
        <v>（专)交通运输</v>
      </c>
      <c r="E197" s="27">
        <v>13208118892</v>
      </c>
      <c r="F197" s="27" t="s">
        <v>357</v>
      </c>
      <c r="G197" s="24"/>
      <c r="H197" s="24"/>
      <c r="I197" s="24"/>
      <c r="J197" s="24"/>
      <c r="K197" s="24"/>
      <c r="L197" s="24"/>
      <c r="M197" s="24"/>
      <c r="N197" s="24"/>
      <c r="O197" s="24"/>
      <c r="P197" s="24"/>
      <c r="Q197" s="24"/>
      <c r="R197" s="24"/>
      <c r="S197" s="24" t="s">
        <v>755</v>
      </c>
      <c r="T197" s="24">
        <v>5</v>
      </c>
      <c r="U197" s="9">
        <f t="shared" si="12"/>
        <v>5</v>
      </c>
      <c r="V197" s="6">
        <f t="shared" si="13"/>
        <v>4.5</v>
      </c>
      <c r="W197" s="24"/>
      <c r="X197" s="24"/>
      <c r="Y197" s="24"/>
      <c r="Z197" s="27">
        <v>0</v>
      </c>
      <c r="AA197" s="6">
        <f t="shared" si="14"/>
        <v>0</v>
      </c>
      <c r="AB197" s="6">
        <f t="shared" si="15"/>
        <v>4.5</v>
      </c>
      <c r="AC197" s="35"/>
    </row>
    <row r="198" ht="42" spans="1:29">
      <c r="A198" s="6">
        <v>196</v>
      </c>
      <c r="B198" s="27">
        <v>2020211404</v>
      </c>
      <c r="C198" s="27" t="s">
        <v>756</v>
      </c>
      <c r="D198" s="7" t="str">
        <f>VLOOKUP(C198,[1]Sheet1!$C:$D,2,FALSE)</f>
        <v>（专)交通运输</v>
      </c>
      <c r="E198" s="27">
        <v>15533650518</v>
      </c>
      <c r="F198" s="27" t="s">
        <v>99</v>
      </c>
      <c r="G198" s="24"/>
      <c r="H198" s="24"/>
      <c r="I198" s="24"/>
      <c r="J198" s="24"/>
      <c r="K198" s="24"/>
      <c r="L198" s="24"/>
      <c r="M198" s="24"/>
      <c r="N198" s="24"/>
      <c r="O198" s="24"/>
      <c r="P198" s="24"/>
      <c r="Q198" s="24"/>
      <c r="R198" s="24"/>
      <c r="S198" s="24" t="s">
        <v>152</v>
      </c>
      <c r="T198" s="24">
        <v>10</v>
      </c>
      <c r="U198" s="9">
        <f t="shared" si="12"/>
        <v>10</v>
      </c>
      <c r="V198" s="6">
        <f t="shared" si="13"/>
        <v>9</v>
      </c>
      <c r="W198" s="24" t="s">
        <v>206</v>
      </c>
      <c r="X198" s="24" t="s">
        <v>757</v>
      </c>
      <c r="Y198" s="24" t="s">
        <v>758</v>
      </c>
      <c r="Z198" s="27">
        <v>6</v>
      </c>
      <c r="AA198" s="6">
        <f t="shared" si="14"/>
        <v>0.6</v>
      </c>
      <c r="AB198" s="6">
        <f t="shared" si="15"/>
        <v>9.6</v>
      </c>
      <c r="AC198" s="37"/>
    </row>
    <row r="199" ht="42" spans="1:29">
      <c r="A199" s="6">
        <v>197</v>
      </c>
      <c r="B199" s="24">
        <v>2020211428</v>
      </c>
      <c r="C199" s="24" t="s">
        <v>759</v>
      </c>
      <c r="D199" s="7" t="str">
        <f>VLOOKUP(C199,[1]Sheet1!$C:$D,2,FALSE)</f>
        <v>（专）物流工程与管理</v>
      </c>
      <c r="E199" s="24">
        <v>18883797695</v>
      </c>
      <c r="F199" s="24" t="s">
        <v>393</v>
      </c>
      <c r="G199" s="24"/>
      <c r="H199" s="24"/>
      <c r="I199" s="24"/>
      <c r="J199" s="24"/>
      <c r="K199" s="24"/>
      <c r="L199" s="24"/>
      <c r="M199" s="24"/>
      <c r="N199" s="24"/>
      <c r="O199" s="24"/>
      <c r="P199" s="24"/>
      <c r="Q199" s="24"/>
      <c r="R199" s="24"/>
      <c r="S199" s="24" t="s">
        <v>760</v>
      </c>
      <c r="T199" s="24">
        <v>22</v>
      </c>
      <c r="U199" s="9">
        <f t="shared" si="12"/>
        <v>22</v>
      </c>
      <c r="V199" s="6">
        <f t="shared" si="13"/>
        <v>19.8</v>
      </c>
      <c r="W199" s="24" t="s">
        <v>761</v>
      </c>
      <c r="X199" s="24" t="s">
        <v>762</v>
      </c>
      <c r="Y199" s="24" t="s">
        <v>763</v>
      </c>
      <c r="Z199" s="24">
        <v>10</v>
      </c>
      <c r="AA199" s="6">
        <f t="shared" si="14"/>
        <v>1</v>
      </c>
      <c r="AB199" s="6">
        <f t="shared" si="15"/>
        <v>20.8</v>
      </c>
      <c r="AC199" s="35"/>
    </row>
    <row r="200" ht="56" spans="1:29">
      <c r="A200" s="6">
        <v>198</v>
      </c>
      <c r="B200" s="24">
        <v>2020211417</v>
      </c>
      <c r="C200" s="24" t="s">
        <v>764</v>
      </c>
      <c r="D200" s="7" t="str">
        <f>VLOOKUP(C200,[1]Sheet1!$C:$D,2,FALSE)</f>
        <v>（专）物流工程与管理</v>
      </c>
      <c r="E200" s="24">
        <v>15528025093</v>
      </c>
      <c r="F200" s="24" t="s">
        <v>688</v>
      </c>
      <c r="G200" s="24"/>
      <c r="H200" s="24"/>
      <c r="I200" s="24"/>
      <c r="J200" s="24"/>
      <c r="K200" s="24"/>
      <c r="L200" s="24"/>
      <c r="M200" s="24"/>
      <c r="N200" s="24"/>
      <c r="O200" s="24"/>
      <c r="P200" s="24"/>
      <c r="Q200" s="24"/>
      <c r="R200" s="24"/>
      <c r="S200" s="24" t="s">
        <v>765</v>
      </c>
      <c r="T200" s="24">
        <v>15</v>
      </c>
      <c r="U200" s="9">
        <f t="shared" si="12"/>
        <v>15</v>
      </c>
      <c r="V200" s="6">
        <f t="shared" si="13"/>
        <v>13.5</v>
      </c>
      <c r="W200" s="24" t="s">
        <v>766</v>
      </c>
      <c r="X200" s="24" t="s">
        <v>767</v>
      </c>
      <c r="Y200" s="24"/>
      <c r="Z200" s="24">
        <v>4</v>
      </c>
      <c r="AA200" s="6">
        <f t="shared" si="14"/>
        <v>0.4</v>
      </c>
      <c r="AB200" s="6">
        <f t="shared" si="15"/>
        <v>13.9</v>
      </c>
      <c r="AC200" s="35"/>
    </row>
    <row r="201" ht="28" spans="1:29">
      <c r="A201" s="6">
        <v>199</v>
      </c>
      <c r="B201" s="24">
        <v>2020211438</v>
      </c>
      <c r="C201" s="24" t="s">
        <v>768</v>
      </c>
      <c r="D201" s="7" t="str">
        <f>VLOOKUP(C201,[1]Sheet1!$C:$D,2,FALSE)</f>
        <v>（专）物流工程与管理</v>
      </c>
      <c r="E201" s="24">
        <v>13933824196</v>
      </c>
      <c r="F201" s="24" t="s">
        <v>464</v>
      </c>
      <c r="G201" s="24"/>
      <c r="H201" s="24"/>
      <c r="I201" s="24"/>
      <c r="J201" s="24"/>
      <c r="K201" s="24"/>
      <c r="L201" s="24"/>
      <c r="M201" s="24"/>
      <c r="N201" s="24"/>
      <c r="O201" s="24"/>
      <c r="P201" s="24"/>
      <c r="Q201" s="24"/>
      <c r="R201" s="24"/>
      <c r="S201" s="24" t="s">
        <v>769</v>
      </c>
      <c r="T201" s="24">
        <v>10</v>
      </c>
      <c r="U201" s="9">
        <f t="shared" si="12"/>
        <v>10</v>
      </c>
      <c r="V201" s="6">
        <f t="shared" si="13"/>
        <v>9</v>
      </c>
      <c r="W201" s="24" t="s">
        <v>770</v>
      </c>
      <c r="X201" s="24" t="s">
        <v>771</v>
      </c>
      <c r="Y201" s="24"/>
      <c r="Z201" s="24">
        <v>5</v>
      </c>
      <c r="AA201" s="6">
        <f t="shared" si="14"/>
        <v>0.5</v>
      </c>
      <c r="AB201" s="6">
        <f t="shared" si="15"/>
        <v>9.5</v>
      </c>
      <c r="AC201" s="88"/>
    </row>
    <row r="202" ht="28" spans="1:29">
      <c r="A202" s="6">
        <v>200</v>
      </c>
      <c r="B202" s="24">
        <v>2020211410</v>
      </c>
      <c r="C202" s="24" t="s">
        <v>772</v>
      </c>
      <c r="D202" s="7" t="str">
        <f>VLOOKUP(C202,[1]Sheet1!$C:$D,2,FALSE)</f>
        <v>（专）物流工程与管理</v>
      </c>
      <c r="E202" s="24">
        <v>18221722183</v>
      </c>
      <c r="F202" s="24" t="s">
        <v>773</v>
      </c>
      <c r="G202" s="24"/>
      <c r="H202" s="24"/>
      <c r="I202" s="24"/>
      <c r="J202" s="24"/>
      <c r="K202" s="24"/>
      <c r="L202" s="24"/>
      <c r="M202" s="24"/>
      <c r="N202" s="24"/>
      <c r="O202" s="24"/>
      <c r="P202" s="24"/>
      <c r="Q202" s="24"/>
      <c r="R202" s="24"/>
      <c r="S202" s="24"/>
      <c r="T202" s="24"/>
      <c r="U202" s="9">
        <f t="shared" si="12"/>
        <v>0</v>
      </c>
      <c r="V202" s="6">
        <f t="shared" si="13"/>
        <v>0</v>
      </c>
      <c r="W202" s="24" t="s">
        <v>391</v>
      </c>
      <c r="X202" s="24"/>
      <c r="Y202" s="24"/>
      <c r="Z202" s="24">
        <v>1</v>
      </c>
      <c r="AA202" s="6">
        <f t="shared" si="14"/>
        <v>0.1</v>
      </c>
      <c r="AB202" s="6">
        <f t="shared" si="15"/>
        <v>0.1</v>
      </c>
      <c r="AC202" s="88"/>
    </row>
    <row r="203" ht="28" spans="1:29">
      <c r="A203" s="6">
        <v>201</v>
      </c>
      <c r="B203" s="24">
        <v>2020211439</v>
      </c>
      <c r="C203" s="24" t="s">
        <v>774</v>
      </c>
      <c r="D203" s="7" t="str">
        <f>VLOOKUP(C203,[1]Sheet1!$C:$D,2,FALSE)</f>
        <v>（专）物流工程与管理</v>
      </c>
      <c r="E203" s="24">
        <v>13248169706</v>
      </c>
      <c r="F203" s="24" t="s">
        <v>773</v>
      </c>
      <c r="G203" s="24"/>
      <c r="H203" s="24"/>
      <c r="I203" s="24"/>
      <c r="J203" s="24"/>
      <c r="K203" s="24"/>
      <c r="L203" s="24"/>
      <c r="M203" s="24"/>
      <c r="N203" s="24"/>
      <c r="O203" s="24"/>
      <c r="P203" s="24"/>
      <c r="Q203" s="24"/>
      <c r="R203" s="24"/>
      <c r="S203" s="24"/>
      <c r="T203" s="24"/>
      <c r="U203" s="9">
        <f t="shared" si="12"/>
        <v>0</v>
      </c>
      <c r="V203" s="6">
        <f t="shared" si="13"/>
        <v>0</v>
      </c>
      <c r="W203" s="24" t="s">
        <v>775</v>
      </c>
      <c r="X203" s="24"/>
      <c r="Y203" s="24"/>
      <c r="Z203" s="24">
        <v>1</v>
      </c>
      <c r="AA203" s="6">
        <f t="shared" si="14"/>
        <v>0.1</v>
      </c>
      <c r="AB203" s="6">
        <f t="shared" si="15"/>
        <v>0.1</v>
      </c>
      <c r="AC203" s="88"/>
    </row>
    <row r="204" ht="168" spans="1:29">
      <c r="A204" s="6">
        <v>203</v>
      </c>
      <c r="B204" s="24">
        <v>2020211230</v>
      </c>
      <c r="C204" s="24" t="s">
        <v>776</v>
      </c>
      <c r="D204" s="7" t="str">
        <f>VLOOKUP(C204,[1]Sheet1!$C:$D,2,FALSE)</f>
        <v>（专)交通运输</v>
      </c>
      <c r="E204" s="24">
        <v>13208193667</v>
      </c>
      <c r="F204" s="24" t="s">
        <v>313</v>
      </c>
      <c r="G204" s="79" t="s">
        <v>777</v>
      </c>
      <c r="H204" s="24">
        <v>53.5</v>
      </c>
      <c r="I204" s="24"/>
      <c r="J204" s="24"/>
      <c r="K204" s="24"/>
      <c r="L204" s="24"/>
      <c r="M204" s="24"/>
      <c r="N204" s="24"/>
      <c r="O204" s="24"/>
      <c r="P204" s="24"/>
      <c r="Q204" s="24"/>
      <c r="R204" s="24"/>
      <c r="S204" s="24" t="s">
        <v>160</v>
      </c>
      <c r="T204" s="24">
        <v>15</v>
      </c>
      <c r="U204" s="9">
        <f t="shared" ref="U204:U258" si="16">H204+J204+L204+N204+P204+R204+T204</f>
        <v>68.5</v>
      </c>
      <c r="V204" s="6">
        <f t="shared" ref="V204:V258" si="17">U204*0.9</f>
        <v>61.65</v>
      </c>
      <c r="W204" s="24" t="s">
        <v>778</v>
      </c>
      <c r="X204" s="24"/>
      <c r="Y204" s="24"/>
      <c r="Z204" s="24">
        <v>1</v>
      </c>
      <c r="AA204" s="6">
        <f t="shared" ref="AA204:AA258" si="18">Z204*0.1</f>
        <v>0.1</v>
      </c>
      <c r="AB204" s="6">
        <f t="shared" ref="AB204:AB258" si="19">V204+AA204</f>
        <v>61.75</v>
      </c>
      <c r="AC204" s="88"/>
    </row>
    <row r="205" ht="168" spans="1:29">
      <c r="A205" s="6">
        <v>204</v>
      </c>
      <c r="B205" s="24">
        <v>2020211281</v>
      </c>
      <c r="C205" s="24" t="s">
        <v>779</v>
      </c>
      <c r="D205" s="7" t="str">
        <f>VLOOKUP(C205,[1]Sheet1!$C:$D,2,FALSE)</f>
        <v>（专)交通运输</v>
      </c>
      <c r="E205" s="24">
        <v>15528170770</v>
      </c>
      <c r="F205" s="24" t="s">
        <v>374</v>
      </c>
      <c r="G205" s="24" t="s">
        <v>780</v>
      </c>
      <c r="H205" s="24">
        <v>30</v>
      </c>
      <c r="I205" s="24"/>
      <c r="J205" s="24"/>
      <c r="K205" s="24"/>
      <c r="L205" s="24"/>
      <c r="M205" s="24"/>
      <c r="N205" s="24"/>
      <c r="O205" s="24"/>
      <c r="P205" s="24"/>
      <c r="Q205" s="24" t="s">
        <v>781</v>
      </c>
      <c r="R205" s="24">
        <v>12</v>
      </c>
      <c r="S205" s="24" t="s">
        <v>782</v>
      </c>
      <c r="T205" s="24">
        <v>10</v>
      </c>
      <c r="U205" s="9">
        <f t="shared" si="16"/>
        <v>52</v>
      </c>
      <c r="V205" s="6">
        <f t="shared" si="17"/>
        <v>46.8</v>
      </c>
      <c r="W205" s="24"/>
      <c r="X205" s="24"/>
      <c r="Y205" s="24" t="s">
        <v>783</v>
      </c>
      <c r="Z205" s="24">
        <v>0</v>
      </c>
      <c r="AA205" s="6">
        <f t="shared" si="18"/>
        <v>0</v>
      </c>
      <c r="AB205" s="6">
        <f t="shared" si="19"/>
        <v>46.8</v>
      </c>
      <c r="AC205" s="88"/>
    </row>
    <row r="206" ht="252" spans="1:29">
      <c r="A206" s="6">
        <v>205</v>
      </c>
      <c r="B206" s="24">
        <v>2020211217</v>
      </c>
      <c r="C206" s="24" t="s">
        <v>784</v>
      </c>
      <c r="D206" s="7" t="str">
        <f>VLOOKUP(C206,[1]Sheet1!$C:$D,2,FALSE)</f>
        <v>（专)交通运输</v>
      </c>
      <c r="E206" s="24">
        <v>15882257135</v>
      </c>
      <c r="F206" s="24" t="s">
        <v>28</v>
      </c>
      <c r="G206" s="78" t="s">
        <v>785</v>
      </c>
      <c r="H206" s="24">
        <v>26.25</v>
      </c>
      <c r="I206" s="24"/>
      <c r="J206" s="24"/>
      <c r="K206" s="24"/>
      <c r="L206" s="24"/>
      <c r="M206" s="24"/>
      <c r="N206" s="24"/>
      <c r="O206" s="24" t="s">
        <v>786</v>
      </c>
      <c r="P206" s="24">
        <v>5.2</v>
      </c>
      <c r="Q206" s="24"/>
      <c r="R206" s="24"/>
      <c r="S206" s="82" t="s">
        <v>787</v>
      </c>
      <c r="T206" s="24">
        <v>10</v>
      </c>
      <c r="U206" s="9">
        <f t="shared" si="16"/>
        <v>41.45</v>
      </c>
      <c r="V206" s="6">
        <f t="shared" si="17"/>
        <v>37.305</v>
      </c>
      <c r="W206" s="24" t="s">
        <v>56</v>
      </c>
      <c r="X206" s="24" t="s">
        <v>788</v>
      </c>
      <c r="Y206" s="24"/>
      <c r="Z206" s="24">
        <v>3</v>
      </c>
      <c r="AA206" s="6">
        <f t="shared" si="18"/>
        <v>0.3</v>
      </c>
      <c r="AB206" s="6">
        <f t="shared" si="19"/>
        <v>37.605</v>
      </c>
      <c r="AC206" s="88"/>
    </row>
    <row r="207" ht="70" spans="1:29">
      <c r="A207" s="6">
        <v>206</v>
      </c>
      <c r="B207" s="26" t="s">
        <v>789</v>
      </c>
      <c r="C207" s="24" t="s">
        <v>790</v>
      </c>
      <c r="D207" s="7" t="str">
        <f>VLOOKUP(C207,[1]Sheet1!$C:$D,2,FALSE)</f>
        <v>（专)交通运输</v>
      </c>
      <c r="E207" s="26" t="s">
        <v>791</v>
      </c>
      <c r="F207" s="24" t="s">
        <v>28</v>
      </c>
      <c r="G207" s="24" t="s">
        <v>792</v>
      </c>
      <c r="H207" s="24">
        <v>15</v>
      </c>
      <c r="I207" s="24"/>
      <c r="J207" s="24"/>
      <c r="K207" s="24"/>
      <c r="L207" s="24"/>
      <c r="M207" s="24"/>
      <c r="N207" s="24"/>
      <c r="O207" s="24" t="s">
        <v>793</v>
      </c>
      <c r="P207" s="24">
        <v>2.5</v>
      </c>
      <c r="Q207" s="24"/>
      <c r="R207" s="24"/>
      <c r="S207" s="24" t="s">
        <v>794</v>
      </c>
      <c r="T207" s="24">
        <v>20</v>
      </c>
      <c r="U207" s="9">
        <f t="shared" si="16"/>
        <v>37.5</v>
      </c>
      <c r="V207" s="6">
        <f t="shared" si="17"/>
        <v>33.75</v>
      </c>
      <c r="W207" s="24" t="s">
        <v>56</v>
      </c>
      <c r="X207" s="24" t="s">
        <v>795</v>
      </c>
      <c r="Y207" s="24" t="s">
        <v>56</v>
      </c>
      <c r="Z207" s="24">
        <v>3</v>
      </c>
      <c r="AA207" s="6">
        <f t="shared" si="18"/>
        <v>0.3</v>
      </c>
      <c r="AB207" s="6">
        <f t="shared" si="19"/>
        <v>34.05</v>
      </c>
      <c r="AC207" s="88"/>
    </row>
    <row r="208" ht="112" spans="1:29">
      <c r="A208" s="6">
        <v>207</v>
      </c>
      <c r="B208" s="24">
        <v>2020211394</v>
      </c>
      <c r="C208" s="24" t="s">
        <v>796</v>
      </c>
      <c r="D208" s="7" t="str">
        <f>VLOOKUP(C208,[1]Sheet1!$C:$D,2,FALSE)</f>
        <v>（专)交通运输</v>
      </c>
      <c r="E208" s="24">
        <v>15723132970</v>
      </c>
      <c r="F208" s="24" t="s">
        <v>329</v>
      </c>
      <c r="G208" s="24"/>
      <c r="H208" s="24"/>
      <c r="I208" s="24"/>
      <c r="J208" s="24"/>
      <c r="K208" s="24"/>
      <c r="L208" s="24"/>
      <c r="M208" s="24"/>
      <c r="N208" s="24"/>
      <c r="O208" s="24" t="s">
        <v>797</v>
      </c>
      <c r="P208" s="24">
        <v>10</v>
      </c>
      <c r="Q208" s="24"/>
      <c r="R208" s="24"/>
      <c r="S208" s="87" t="s">
        <v>798</v>
      </c>
      <c r="T208" s="24">
        <v>20</v>
      </c>
      <c r="U208" s="9">
        <f t="shared" si="16"/>
        <v>30</v>
      </c>
      <c r="V208" s="6">
        <f t="shared" si="17"/>
        <v>27</v>
      </c>
      <c r="W208" s="24" t="s">
        <v>799</v>
      </c>
      <c r="X208" s="24" t="s">
        <v>800</v>
      </c>
      <c r="Y208" s="24" t="s">
        <v>801</v>
      </c>
      <c r="Z208" s="24">
        <v>10</v>
      </c>
      <c r="AA208" s="6">
        <f t="shared" si="18"/>
        <v>1</v>
      </c>
      <c r="AB208" s="6">
        <f t="shared" si="19"/>
        <v>28</v>
      </c>
      <c r="AC208" s="88"/>
    </row>
    <row r="209" ht="81" spans="1:29">
      <c r="A209" s="6">
        <v>208</v>
      </c>
      <c r="B209" s="24">
        <v>2020211323</v>
      </c>
      <c r="C209" s="24" t="s">
        <v>802</v>
      </c>
      <c r="D209" s="7" t="str">
        <f>VLOOKUP(C209,[1]Sheet1!$C:$D,2,FALSE)</f>
        <v>（专)交通运输</v>
      </c>
      <c r="E209" s="24">
        <v>18349317038</v>
      </c>
      <c r="F209" s="24" t="s">
        <v>803</v>
      </c>
      <c r="G209" s="80" t="s">
        <v>804</v>
      </c>
      <c r="H209" s="24">
        <v>21</v>
      </c>
      <c r="I209" s="24"/>
      <c r="J209" s="24"/>
      <c r="K209" s="24"/>
      <c r="L209" s="24"/>
      <c r="M209" s="24"/>
      <c r="N209" s="24"/>
      <c r="O209" s="24" t="s">
        <v>805</v>
      </c>
      <c r="P209" s="24">
        <v>7.5</v>
      </c>
      <c r="Q209" s="24"/>
      <c r="R209" s="24"/>
      <c r="S209" s="24"/>
      <c r="T209" s="24"/>
      <c r="U209" s="9">
        <f t="shared" si="16"/>
        <v>28.5</v>
      </c>
      <c r="V209" s="6">
        <f t="shared" si="17"/>
        <v>25.65</v>
      </c>
      <c r="W209" s="24" t="s">
        <v>806</v>
      </c>
      <c r="X209" s="24" t="s">
        <v>807</v>
      </c>
      <c r="Y209" s="24" t="s">
        <v>808</v>
      </c>
      <c r="Z209" s="24">
        <v>4.25</v>
      </c>
      <c r="AA209" s="6">
        <f t="shared" si="18"/>
        <v>0.425</v>
      </c>
      <c r="AB209" s="6">
        <f t="shared" si="19"/>
        <v>26.075</v>
      </c>
      <c r="AC209" s="88"/>
    </row>
    <row r="210" ht="56" spans="1:29">
      <c r="A210" s="6">
        <v>209</v>
      </c>
      <c r="B210" s="24">
        <v>2020211373</v>
      </c>
      <c r="C210" s="24" t="s">
        <v>809</v>
      </c>
      <c r="D210" s="7" t="str">
        <f>VLOOKUP(C210,[1]Sheet1!$C:$D,2,FALSE)</f>
        <v>（专)交通运输</v>
      </c>
      <c r="E210" s="24">
        <v>15520716569</v>
      </c>
      <c r="F210" s="24" t="s">
        <v>443</v>
      </c>
      <c r="G210" s="24"/>
      <c r="H210" s="24"/>
      <c r="I210" s="24"/>
      <c r="J210" s="24"/>
      <c r="K210" s="24"/>
      <c r="L210" s="24"/>
      <c r="M210" s="24"/>
      <c r="N210" s="24"/>
      <c r="O210" s="24"/>
      <c r="P210" s="24"/>
      <c r="Q210" s="24"/>
      <c r="R210" s="24"/>
      <c r="S210" s="24" t="s">
        <v>810</v>
      </c>
      <c r="T210" s="24">
        <v>17</v>
      </c>
      <c r="U210" s="9">
        <f t="shared" si="16"/>
        <v>17</v>
      </c>
      <c r="V210" s="6">
        <f t="shared" si="17"/>
        <v>15.3</v>
      </c>
      <c r="W210" s="24"/>
      <c r="X210" s="24"/>
      <c r="Y210" s="24" t="s">
        <v>811</v>
      </c>
      <c r="Z210" s="24">
        <v>10</v>
      </c>
      <c r="AA210" s="6">
        <f t="shared" si="18"/>
        <v>1</v>
      </c>
      <c r="AB210" s="6">
        <f t="shared" si="19"/>
        <v>16.3</v>
      </c>
      <c r="AC210" s="88"/>
    </row>
    <row r="211" ht="56" spans="1:29">
      <c r="A211" s="6">
        <v>210</v>
      </c>
      <c r="B211" s="81">
        <v>2020211336</v>
      </c>
      <c r="C211" s="24" t="s">
        <v>812</v>
      </c>
      <c r="D211" s="7" t="str">
        <f>VLOOKUP(C211,[1]Sheet1!$C:$D,2,FALSE)</f>
        <v>（专)交通运输</v>
      </c>
      <c r="E211" s="25">
        <v>13258123008</v>
      </c>
      <c r="F211" s="24" t="s">
        <v>813</v>
      </c>
      <c r="G211" s="82"/>
      <c r="H211" s="24"/>
      <c r="I211" s="24"/>
      <c r="J211" s="24"/>
      <c r="K211" s="24"/>
      <c r="L211" s="24"/>
      <c r="M211" s="24"/>
      <c r="N211" s="24"/>
      <c r="O211" s="24" t="s">
        <v>814</v>
      </c>
      <c r="P211" s="24">
        <v>10</v>
      </c>
      <c r="Q211" s="24"/>
      <c r="R211" s="24"/>
      <c r="S211" s="24" t="s">
        <v>815</v>
      </c>
      <c r="T211" s="24">
        <v>12</v>
      </c>
      <c r="U211" s="9">
        <f t="shared" si="16"/>
        <v>22</v>
      </c>
      <c r="V211" s="6">
        <f t="shared" si="17"/>
        <v>19.8</v>
      </c>
      <c r="W211" s="24" t="s">
        <v>816</v>
      </c>
      <c r="X211" s="24"/>
      <c r="Y211" s="24"/>
      <c r="Z211" s="24">
        <v>1</v>
      </c>
      <c r="AA211" s="6">
        <f t="shared" si="18"/>
        <v>0.1</v>
      </c>
      <c r="AB211" s="6">
        <f t="shared" si="19"/>
        <v>19.9</v>
      </c>
      <c r="AC211" s="88"/>
    </row>
    <row r="212" ht="154" spans="1:29">
      <c r="A212" s="6">
        <v>211</v>
      </c>
      <c r="B212" s="26" t="s">
        <v>817</v>
      </c>
      <c r="C212" s="24" t="s">
        <v>818</v>
      </c>
      <c r="D212" s="7" t="str">
        <f>VLOOKUP(C212,[1]Sheet1!$C:$D,2,FALSE)</f>
        <v>（专)交通运输</v>
      </c>
      <c r="E212" s="26" t="s">
        <v>819</v>
      </c>
      <c r="F212" s="24" t="s">
        <v>455</v>
      </c>
      <c r="G212" s="24"/>
      <c r="H212" s="24"/>
      <c r="I212" s="24"/>
      <c r="J212" s="24"/>
      <c r="K212" s="24"/>
      <c r="L212" s="24"/>
      <c r="M212" s="24"/>
      <c r="N212" s="24"/>
      <c r="O212" s="24" t="s">
        <v>820</v>
      </c>
      <c r="P212" s="24">
        <v>5</v>
      </c>
      <c r="Q212" s="24"/>
      <c r="R212" s="24"/>
      <c r="S212" s="24" t="s">
        <v>821</v>
      </c>
      <c r="T212" s="24">
        <v>15</v>
      </c>
      <c r="U212" s="9">
        <f t="shared" si="16"/>
        <v>20</v>
      </c>
      <c r="V212" s="6">
        <f t="shared" si="17"/>
        <v>18</v>
      </c>
      <c r="W212" s="24"/>
      <c r="X212" s="24"/>
      <c r="Y212" s="24"/>
      <c r="Z212" s="24"/>
      <c r="AA212" s="6">
        <f t="shared" si="18"/>
        <v>0</v>
      </c>
      <c r="AB212" s="6">
        <f t="shared" si="19"/>
        <v>18</v>
      </c>
      <c r="AC212" s="34"/>
    </row>
    <row r="213" ht="84" spans="1:29">
      <c r="A213" s="6">
        <v>212</v>
      </c>
      <c r="B213" s="24">
        <v>2020211332</v>
      </c>
      <c r="C213" s="24" t="s">
        <v>822</v>
      </c>
      <c r="D213" s="7" t="str">
        <f>VLOOKUP(C213,[1]Sheet1!$C:$D,2,FALSE)</f>
        <v>（专)交通运输</v>
      </c>
      <c r="E213" s="24">
        <v>15036468098</v>
      </c>
      <c r="F213" s="24" t="s">
        <v>443</v>
      </c>
      <c r="G213" s="24"/>
      <c r="H213" s="24"/>
      <c r="I213" s="24"/>
      <c r="J213" s="24"/>
      <c r="K213" s="24"/>
      <c r="L213" s="24"/>
      <c r="M213" s="24"/>
      <c r="N213" s="24"/>
      <c r="O213" s="24"/>
      <c r="P213" s="24"/>
      <c r="Q213" s="24"/>
      <c r="R213" s="24"/>
      <c r="S213" s="24" t="s">
        <v>335</v>
      </c>
      <c r="T213" s="24">
        <v>15</v>
      </c>
      <c r="U213" s="9">
        <f t="shared" si="16"/>
        <v>15</v>
      </c>
      <c r="V213" s="6">
        <f t="shared" si="17"/>
        <v>13.5</v>
      </c>
      <c r="W213" s="24"/>
      <c r="X213" s="24" t="s">
        <v>823</v>
      </c>
      <c r="Y213" s="24" t="s">
        <v>824</v>
      </c>
      <c r="Z213" s="24">
        <v>4.25</v>
      </c>
      <c r="AA213" s="6">
        <f t="shared" si="18"/>
        <v>0.425</v>
      </c>
      <c r="AB213" s="6">
        <f t="shared" si="19"/>
        <v>13.925</v>
      </c>
      <c r="AC213" s="88"/>
    </row>
    <row r="214" spans="1:29">
      <c r="A214" s="6">
        <v>213</v>
      </c>
      <c r="B214" s="24">
        <v>2020211326</v>
      </c>
      <c r="C214" s="24" t="s">
        <v>825</v>
      </c>
      <c r="D214" s="7" t="str">
        <f>VLOOKUP(C214,[1]Sheet1!$C:$D,2,FALSE)</f>
        <v>（专)交通运输</v>
      </c>
      <c r="E214" s="24">
        <v>18284022660</v>
      </c>
      <c r="F214" s="24" t="s">
        <v>87</v>
      </c>
      <c r="G214" s="24"/>
      <c r="H214" s="24"/>
      <c r="I214" s="24"/>
      <c r="J214" s="24"/>
      <c r="K214" s="24"/>
      <c r="L214" s="24"/>
      <c r="M214" s="24"/>
      <c r="N214" s="24"/>
      <c r="O214" s="24"/>
      <c r="P214" s="24"/>
      <c r="Q214" s="24"/>
      <c r="R214" s="24"/>
      <c r="S214" s="24" t="s">
        <v>457</v>
      </c>
      <c r="T214" s="24">
        <v>15</v>
      </c>
      <c r="U214" s="9">
        <f t="shared" si="16"/>
        <v>15</v>
      </c>
      <c r="V214" s="6">
        <f t="shared" si="17"/>
        <v>13.5</v>
      </c>
      <c r="W214" s="24"/>
      <c r="X214" s="24"/>
      <c r="Y214" s="82"/>
      <c r="Z214" s="24"/>
      <c r="AA214" s="6">
        <f t="shared" si="18"/>
        <v>0</v>
      </c>
      <c r="AB214" s="6">
        <f t="shared" si="19"/>
        <v>13.5</v>
      </c>
      <c r="AC214" s="88"/>
    </row>
    <row r="215" ht="28" spans="1:29">
      <c r="A215" s="6">
        <v>214</v>
      </c>
      <c r="B215" s="24">
        <v>2020211371</v>
      </c>
      <c r="C215" s="24" t="s">
        <v>826</v>
      </c>
      <c r="D215" s="7" t="str">
        <f>VLOOKUP(C215,[1]Sheet1!$C:$D,2,FALSE)</f>
        <v>（专)交通运输</v>
      </c>
      <c r="E215" s="24">
        <v>15528052665</v>
      </c>
      <c r="F215" s="24" t="s">
        <v>443</v>
      </c>
      <c r="G215" s="24"/>
      <c r="H215" s="24"/>
      <c r="I215" s="24"/>
      <c r="J215" s="24"/>
      <c r="K215" s="24"/>
      <c r="L215" s="24"/>
      <c r="M215" s="24"/>
      <c r="N215" s="24"/>
      <c r="O215" s="24"/>
      <c r="P215" s="24"/>
      <c r="Q215" s="24"/>
      <c r="R215" s="24"/>
      <c r="S215" s="24" t="s">
        <v>381</v>
      </c>
      <c r="T215" s="24">
        <v>10</v>
      </c>
      <c r="U215" s="9">
        <f t="shared" si="16"/>
        <v>10</v>
      </c>
      <c r="V215" s="6">
        <f t="shared" si="17"/>
        <v>9</v>
      </c>
      <c r="W215" s="24"/>
      <c r="X215" s="24"/>
      <c r="Y215" s="24"/>
      <c r="Z215" s="24">
        <v>0</v>
      </c>
      <c r="AA215" s="6">
        <f t="shared" si="18"/>
        <v>0</v>
      </c>
      <c r="AB215" s="6">
        <f t="shared" si="19"/>
        <v>9</v>
      </c>
      <c r="AC215" s="88"/>
    </row>
    <row r="216" ht="28" spans="1:29">
      <c r="A216" s="6">
        <v>215</v>
      </c>
      <c r="B216" s="24">
        <v>2020211345</v>
      </c>
      <c r="C216" s="24" t="s">
        <v>827</v>
      </c>
      <c r="D216" s="7" t="str">
        <f>VLOOKUP(C216,[1]Sheet1!$C:$D,2,FALSE)</f>
        <v>（专)交通运输</v>
      </c>
      <c r="E216" s="24">
        <v>18708420994</v>
      </c>
      <c r="F216" s="24" t="s">
        <v>357</v>
      </c>
      <c r="G216" s="24"/>
      <c r="H216" s="24"/>
      <c r="I216" s="24"/>
      <c r="J216" s="24"/>
      <c r="K216" s="24"/>
      <c r="L216" s="24"/>
      <c r="M216" s="24"/>
      <c r="N216" s="24"/>
      <c r="O216" s="24"/>
      <c r="P216" s="24"/>
      <c r="Q216" s="24"/>
      <c r="R216" s="24"/>
      <c r="S216" s="24" t="s">
        <v>828</v>
      </c>
      <c r="T216" s="24">
        <v>5</v>
      </c>
      <c r="U216" s="9">
        <f t="shared" si="16"/>
        <v>5</v>
      </c>
      <c r="V216" s="6">
        <f t="shared" si="17"/>
        <v>4.5</v>
      </c>
      <c r="W216" s="24"/>
      <c r="X216" s="24"/>
      <c r="Y216" s="24" t="s">
        <v>829</v>
      </c>
      <c r="Z216" s="24">
        <v>1</v>
      </c>
      <c r="AA216" s="6">
        <f t="shared" si="18"/>
        <v>0.1</v>
      </c>
      <c r="AB216" s="6">
        <f t="shared" si="19"/>
        <v>4.6</v>
      </c>
      <c r="AC216" s="88"/>
    </row>
    <row r="217" ht="28" spans="1:29">
      <c r="A217" s="6">
        <v>216</v>
      </c>
      <c r="B217" s="24">
        <v>2020211344</v>
      </c>
      <c r="C217" s="24" t="s">
        <v>830</v>
      </c>
      <c r="D217" s="7" t="str">
        <f>VLOOKUP(C217,[1]Sheet1!$C:$D,2,FALSE)</f>
        <v>（专)交通运输</v>
      </c>
      <c r="E217" s="24">
        <v>15002639683</v>
      </c>
      <c r="F217" s="24" t="s">
        <v>831</v>
      </c>
      <c r="G217" s="24"/>
      <c r="H217" s="24"/>
      <c r="I217" s="24"/>
      <c r="J217" s="24"/>
      <c r="K217" s="24"/>
      <c r="L217" s="24"/>
      <c r="M217" s="24"/>
      <c r="N217" s="24"/>
      <c r="O217" s="24"/>
      <c r="P217" s="24"/>
      <c r="Q217" s="24"/>
      <c r="R217" s="24"/>
      <c r="S217" s="24" t="s">
        <v>620</v>
      </c>
      <c r="T217" s="24">
        <v>5</v>
      </c>
      <c r="U217" s="9">
        <f t="shared" si="16"/>
        <v>5</v>
      </c>
      <c r="V217" s="6">
        <f t="shared" si="17"/>
        <v>4.5</v>
      </c>
      <c r="W217" s="24"/>
      <c r="X217" s="24"/>
      <c r="Y217" s="24"/>
      <c r="Z217" s="24"/>
      <c r="AA217" s="6">
        <f t="shared" si="18"/>
        <v>0</v>
      </c>
      <c r="AB217" s="6">
        <f t="shared" si="19"/>
        <v>4.5</v>
      </c>
      <c r="AC217" s="35"/>
    </row>
    <row r="218" ht="28" spans="1:29">
      <c r="A218" s="6">
        <v>217</v>
      </c>
      <c r="B218" s="27">
        <v>2020211211</v>
      </c>
      <c r="C218" s="27" t="s">
        <v>832</v>
      </c>
      <c r="D218" s="7" t="str">
        <f>VLOOKUP(C218,[1]Sheet1!$C:$D,2,FALSE)</f>
        <v>（专)交通运输</v>
      </c>
      <c r="E218" s="27">
        <v>17844663098</v>
      </c>
      <c r="F218" s="27" t="s">
        <v>291</v>
      </c>
      <c r="G218" s="24"/>
      <c r="H218" s="24"/>
      <c r="I218" s="24"/>
      <c r="J218" s="24"/>
      <c r="K218" s="24"/>
      <c r="L218" s="24"/>
      <c r="M218" s="24"/>
      <c r="N218" s="24"/>
      <c r="O218" s="24"/>
      <c r="P218" s="24"/>
      <c r="Q218" s="24"/>
      <c r="R218" s="24"/>
      <c r="S218" s="24" t="s">
        <v>358</v>
      </c>
      <c r="T218" s="24">
        <v>5</v>
      </c>
      <c r="U218" s="9">
        <f t="shared" si="16"/>
        <v>5</v>
      </c>
      <c r="V218" s="6">
        <f t="shared" si="17"/>
        <v>4.5</v>
      </c>
      <c r="W218" s="24"/>
      <c r="X218" s="24"/>
      <c r="Y218" s="24"/>
      <c r="Z218" s="27"/>
      <c r="AA218" s="6">
        <f t="shared" si="18"/>
        <v>0</v>
      </c>
      <c r="AB218" s="6">
        <f t="shared" si="19"/>
        <v>4.5</v>
      </c>
      <c r="AC218" s="35"/>
    </row>
    <row r="219" ht="54" spans="1:29">
      <c r="A219" s="6">
        <v>218</v>
      </c>
      <c r="B219" s="24">
        <v>2020211360</v>
      </c>
      <c r="C219" s="24" t="s">
        <v>833</v>
      </c>
      <c r="D219" s="7" t="str">
        <f>VLOOKUP(C219,[1]Sheet1!$C:$D,2,FALSE)</f>
        <v>（专)交通运输</v>
      </c>
      <c r="E219" s="24">
        <v>18179829036</v>
      </c>
      <c r="F219" s="24" t="s">
        <v>39</v>
      </c>
      <c r="G219" s="24"/>
      <c r="H219" s="24"/>
      <c r="I219" s="24"/>
      <c r="J219" s="24"/>
      <c r="K219" s="24"/>
      <c r="L219" s="24"/>
      <c r="M219" s="24"/>
      <c r="N219" s="24"/>
      <c r="O219" s="24"/>
      <c r="P219" s="24"/>
      <c r="Q219" s="24"/>
      <c r="R219" s="24"/>
      <c r="S219" s="80"/>
      <c r="T219" s="24"/>
      <c r="U219" s="9">
        <f t="shared" si="16"/>
        <v>0</v>
      </c>
      <c r="V219" s="6">
        <f t="shared" si="17"/>
        <v>0</v>
      </c>
      <c r="W219" s="24"/>
      <c r="X219" s="24"/>
      <c r="Y219" s="89" t="s">
        <v>834</v>
      </c>
      <c r="Z219" s="24">
        <v>8</v>
      </c>
      <c r="AA219" s="6">
        <f t="shared" si="18"/>
        <v>0.8</v>
      </c>
      <c r="AB219" s="6">
        <f t="shared" si="19"/>
        <v>0.8</v>
      </c>
      <c r="AC219" s="35"/>
    </row>
    <row r="220" ht="28" spans="1:29">
      <c r="A220" s="6">
        <v>219</v>
      </c>
      <c r="B220" s="24">
        <v>2020211327</v>
      </c>
      <c r="C220" s="24" t="s">
        <v>835</v>
      </c>
      <c r="D220" s="7" t="str">
        <f>VLOOKUP(C220,[1]Sheet1!$C:$D,2,FALSE)</f>
        <v>（专)交通运输</v>
      </c>
      <c r="E220" s="24">
        <v>15328222704</v>
      </c>
      <c r="F220" s="24" t="s">
        <v>287</v>
      </c>
      <c r="G220" s="24"/>
      <c r="H220" s="24"/>
      <c r="I220" s="24"/>
      <c r="J220" s="24"/>
      <c r="K220" s="24"/>
      <c r="L220" s="24"/>
      <c r="M220" s="24"/>
      <c r="N220" s="24"/>
      <c r="O220" s="24"/>
      <c r="P220" s="24"/>
      <c r="Q220" s="24"/>
      <c r="R220" s="24"/>
      <c r="S220" s="24"/>
      <c r="T220" s="24"/>
      <c r="U220" s="9">
        <f t="shared" si="16"/>
        <v>0</v>
      </c>
      <c r="V220" s="6">
        <f t="shared" si="17"/>
        <v>0</v>
      </c>
      <c r="W220" s="24" t="s">
        <v>836</v>
      </c>
      <c r="X220" s="24"/>
      <c r="Y220" s="24"/>
      <c r="Z220" s="24">
        <v>3</v>
      </c>
      <c r="AA220" s="6">
        <f t="shared" si="18"/>
        <v>0.3</v>
      </c>
      <c r="AB220" s="6">
        <f t="shared" si="19"/>
        <v>0.3</v>
      </c>
      <c r="AC220" s="88"/>
    </row>
    <row r="221" ht="28" spans="1:29">
      <c r="A221" s="6">
        <v>220</v>
      </c>
      <c r="B221" s="27">
        <v>2020211343</v>
      </c>
      <c r="C221" s="27" t="s">
        <v>837</v>
      </c>
      <c r="D221" s="7" t="str">
        <f>VLOOKUP(C221,[1]Sheet1!$C:$D,2,FALSE)</f>
        <v>（专)交通运输</v>
      </c>
      <c r="E221" s="27">
        <v>15222005195</v>
      </c>
      <c r="F221" s="27" t="s">
        <v>838</v>
      </c>
      <c r="G221" s="24"/>
      <c r="H221" s="24"/>
      <c r="I221" s="24"/>
      <c r="J221" s="24"/>
      <c r="K221" s="24"/>
      <c r="L221" s="24"/>
      <c r="M221" s="24"/>
      <c r="N221" s="24"/>
      <c r="O221" s="24"/>
      <c r="P221" s="24"/>
      <c r="Q221" s="24"/>
      <c r="R221" s="24"/>
      <c r="S221" s="24"/>
      <c r="T221" s="24"/>
      <c r="U221" s="9">
        <f t="shared" si="16"/>
        <v>0</v>
      </c>
      <c r="V221" s="6">
        <f t="shared" si="17"/>
        <v>0</v>
      </c>
      <c r="W221" s="24" t="s">
        <v>839</v>
      </c>
      <c r="X221" s="27"/>
      <c r="Y221" s="27"/>
      <c r="Z221" s="27">
        <v>2</v>
      </c>
      <c r="AA221" s="6">
        <f t="shared" si="18"/>
        <v>0.2</v>
      </c>
      <c r="AB221" s="6">
        <f t="shared" si="19"/>
        <v>0.2</v>
      </c>
      <c r="AC221" s="88"/>
    </row>
    <row r="222" ht="56" spans="1:29">
      <c r="A222" s="6">
        <v>221</v>
      </c>
      <c r="B222" s="26">
        <v>2020211270</v>
      </c>
      <c r="C222" s="24" t="s">
        <v>840</v>
      </c>
      <c r="D222" s="7" t="str">
        <f>VLOOKUP(C222,[1]Sheet1!$C:$D,2,FALSE)</f>
        <v>（专)交通运输</v>
      </c>
      <c r="E222" s="26">
        <v>17826155911</v>
      </c>
      <c r="F222" s="24" t="s">
        <v>329</v>
      </c>
      <c r="G222" s="24"/>
      <c r="H222" s="24"/>
      <c r="I222" s="24"/>
      <c r="J222" s="24"/>
      <c r="K222" s="24"/>
      <c r="L222" s="24"/>
      <c r="M222" s="24"/>
      <c r="N222" s="24"/>
      <c r="O222" s="24"/>
      <c r="P222" s="24"/>
      <c r="Q222" s="24"/>
      <c r="R222" s="24"/>
      <c r="S222" s="24" t="s">
        <v>841</v>
      </c>
      <c r="T222" s="24">
        <v>25</v>
      </c>
      <c r="U222" s="9">
        <f t="shared" si="16"/>
        <v>25</v>
      </c>
      <c r="V222" s="6">
        <f t="shared" si="17"/>
        <v>22.5</v>
      </c>
      <c r="W222" s="24" t="s">
        <v>842</v>
      </c>
      <c r="X222" s="24" t="s">
        <v>843</v>
      </c>
      <c r="Y222" s="24"/>
      <c r="Z222" s="24">
        <v>1</v>
      </c>
      <c r="AA222" s="6">
        <f t="shared" si="18"/>
        <v>0.1</v>
      </c>
      <c r="AB222" s="6">
        <f t="shared" si="19"/>
        <v>22.6</v>
      </c>
      <c r="AC222" s="88"/>
    </row>
    <row r="223" ht="42" spans="1:29">
      <c r="A223" s="6">
        <v>222</v>
      </c>
      <c r="B223" s="26" t="s">
        <v>844</v>
      </c>
      <c r="C223" s="24" t="s">
        <v>845</v>
      </c>
      <c r="D223" s="7" t="str">
        <f>VLOOKUP(C223,[1]Sheet1!$C:$D,2,FALSE)</f>
        <v>（专)交通运输</v>
      </c>
      <c r="E223" s="26" t="s">
        <v>846</v>
      </c>
      <c r="F223" s="24" t="s">
        <v>159</v>
      </c>
      <c r="G223" s="24"/>
      <c r="H223" s="24"/>
      <c r="I223" s="24"/>
      <c r="J223" s="24"/>
      <c r="K223" s="24"/>
      <c r="L223" s="24"/>
      <c r="M223" s="24"/>
      <c r="N223" s="24"/>
      <c r="O223" s="24"/>
      <c r="P223" s="24"/>
      <c r="Q223" s="24"/>
      <c r="R223" s="24"/>
      <c r="S223" s="24" t="s">
        <v>451</v>
      </c>
      <c r="T223" s="24">
        <v>10</v>
      </c>
      <c r="U223" s="9">
        <f t="shared" si="16"/>
        <v>10</v>
      </c>
      <c r="V223" s="6">
        <f t="shared" si="17"/>
        <v>9</v>
      </c>
      <c r="W223" s="24" t="s">
        <v>133</v>
      </c>
      <c r="X223" s="24" t="s">
        <v>847</v>
      </c>
      <c r="Y223" s="24"/>
      <c r="Z223" s="24">
        <v>9</v>
      </c>
      <c r="AA223" s="6">
        <f t="shared" si="18"/>
        <v>0.9</v>
      </c>
      <c r="AB223" s="6">
        <f t="shared" si="19"/>
        <v>9.9</v>
      </c>
      <c r="AC223" s="88"/>
    </row>
    <row r="224" ht="28" spans="1:29">
      <c r="A224" s="6">
        <v>223</v>
      </c>
      <c r="B224" s="26">
        <v>2020211294</v>
      </c>
      <c r="C224" s="24" t="s">
        <v>848</v>
      </c>
      <c r="D224" s="7" t="str">
        <f>VLOOKUP(C224,[1]Sheet1!$C:$D,2,FALSE)</f>
        <v>（专)交通运输</v>
      </c>
      <c r="E224" s="26">
        <v>19982668304</v>
      </c>
      <c r="F224" s="24" t="s">
        <v>471</v>
      </c>
      <c r="G224" s="24"/>
      <c r="H224" s="24"/>
      <c r="I224" s="24"/>
      <c r="J224" s="24"/>
      <c r="K224" s="24"/>
      <c r="L224" s="24"/>
      <c r="M224" s="24"/>
      <c r="N224" s="24"/>
      <c r="O224" s="24"/>
      <c r="P224" s="24"/>
      <c r="Q224" s="24"/>
      <c r="R224" s="24"/>
      <c r="S224" s="24" t="s">
        <v>849</v>
      </c>
      <c r="T224" s="24">
        <v>10</v>
      </c>
      <c r="U224" s="9">
        <f t="shared" si="16"/>
        <v>10</v>
      </c>
      <c r="V224" s="6">
        <f t="shared" si="17"/>
        <v>9</v>
      </c>
      <c r="W224" s="24" t="s">
        <v>850</v>
      </c>
      <c r="X224" s="24" t="s">
        <v>851</v>
      </c>
      <c r="Y224" s="24"/>
      <c r="Z224" s="24">
        <v>5</v>
      </c>
      <c r="AA224" s="6">
        <f t="shared" si="18"/>
        <v>0.5</v>
      </c>
      <c r="AB224" s="6">
        <f t="shared" si="19"/>
        <v>9.5</v>
      </c>
      <c r="AC224" s="88"/>
    </row>
    <row r="225" spans="1:29">
      <c r="A225" s="6">
        <v>224</v>
      </c>
      <c r="B225" s="24">
        <v>2020211365</v>
      </c>
      <c r="C225" s="24" t="s">
        <v>852</v>
      </c>
      <c r="D225" s="7" t="str">
        <f>VLOOKUP(C225,[1]Sheet1!$C:$D,2,FALSE)</f>
        <v>（专)交通运输</v>
      </c>
      <c r="E225" s="24">
        <v>15005355789</v>
      </c>
      <c r="F225" s="24" t="s">
        <v>33</v>
      </c>
      <c r="G225" s="24"/>
      <c r="H225" s="24"/>
      <c r="I225" s="24"/>
      <c r="J225" s="24"/>
      <c r="K225" s="24"/>
      <c r="L225" s="24"/>
      <c r="M225" s="24"/>
      <c r="N225" s="24"/>
      <c r="O225" s="24"/>
      <c r="P225" s="24"/>
      <c r="Q225" s="24"/>
      <c r="R225" s="24"/>
      <c r="S225" s="24"/>
      <c r="T225" s="24"/>
      <c r="U225" s="9">
        <f t="shared" si="16"/>
        <v>0</v>
      </c>
      <c r="V225" s="6">
        <f t="shared" si="17"/>
        <v>0</v>
      </c>
      <c r="W225" s="24" t="s">
        <v>853</v>
      </c>
      <c r="X225" s="24" t="s">
        <v>854</v>
      </c>
      <c r="Y225" s="24"/>
      <c r="Z225" s="24">
        <v>11</v>
      </c>
      <c r="AA225" s="6">
        <f t="shared" si="18"/>
        <v>1.1</v>
      </c>
      <c r="AB225" s="6">
        <f t="shared" si="19"/>
        <v>1.1</v>
      </c>
      <c r="AC225" s="88"/>
    </row>
    <row r="226" ht="28" spans="1:29">
      <c r="A226" s="6">
        <v>225</v>
      </c>
      <c r="B226" s="24">
        <v>2020211406</v>
      </c>
      <c r="C226" s="24" t="s">
        <v>855</v>
      </c>
      <c r="D226" s="7" t="str">
        <f>VLOOKUP(C226,[1]Sheet1!$C:$D,2,FALSE)</f>
        <v>（专)交通运输</v>
      </c>
      <c r="E226" s="24">
        <v>15528176792</v>
      </c>
      <c r="F226" s="24" t="s">
        <v>33</v>
      </c>
      <c r="G226" s="24" t="s">
        <v>56</v>
      </c>
      <c r="H226" s="24"/>
      <c r="I226" s="24" t="s">
        <v>56</v>
      </c>
      <c r="J226" s="24"/>
      <c r="K226" s="24" t="s">
        <v>56</v>
      </c>
      <c r="L226" s="24"/>
      <c r="M226" s="24" t="s">
        <v>56</v>
      </c>
      <c r="N226" s="24"/>
      <c r="O226" s="24" t="s">
        <v>56</v>
      </c>
      <c r="P226" s="24"/>
      <c r="Q226" s="24" t="s">
        <v>56</v>
      </c>
      <c r="R226" s="24"/>
      <c r="S226" s="24" t="s">
        <v>56</v>
      </c>
      <c r="T226" s="24"/>
      <c r="U226" s="9">
        <f t="shared" si="16"/>
        <v>0</v>
      </c>
      <c r="V226" s="6">
        <f t="shared" si="17"/>
        <v>0</v>
      </c>
      <c r="W226" s="24" t="s">
        <v>856</v>
      </c>
      <c r="X226" s="24" t="s">
        <v>56</v>
      </c>
      <c r="Y226" s="24" t="s">
        <v>857</v>
      </c>
      <c r="Z226" s="78">
        <v>2</v>
      </c>
      <c r="AA226" s="6">
        <f t="shared" si="18"/>
        <v>0.2</v>
      </c>
      <c r="AB226" s="6">
        <f t="shared" si="19"/>
        <v>0.2</v>
      </c>
      <c r="AC226" s="88"/>
    </row>
    <row r="227" spans="1:29">
      <c r="A227" s="6">
        <v>226</v>
      </c>
      <c r="B227" s="26" t="s">
        <v>858</v>
      </c>
      <c r="C227" s="24" t="s">
        <v>859</v>
      </c>
      <c r="D227" s="7" t="str">
        <f>VLOOKUP(C227,[1]Sheet1!$C:$D,2,FALSE)</f>
        <v>（专)交通运输</v>
      </c>
      <c r="E227" s="26" t="s">
        <v>860</v>
      </c>
      <c r="F227" s="24" t="s">
        <v>337</v>
      </c>
      <c r="G227" s="24"/>
      <c r="H227" s="24">
        <v>0</v>
      </c>
      <c r="I227" s="24"/>
      <c r="J227" s="24">
        <v>0</v>
      </c>
      <c r="K227" s="24"/>
      <c r="L227" s="24">
        <v>0</v>
      </c>
      <c r="M227" s="24"/>
      <c r="N227" s="24">
        <v>0</v>
      </c>
      <c r="O227" s="24"/>
      <c r="P227" s="24">
        <v>0</v>
      </c>
      <c r="Q227" s="24"/>
      <c r="R227" s="24">
        <v>0</v>
      </c>
      <c r="S227" s="24"/>
      <c r="T227" s="24">
        <v>0</v>
      </c>
      <c r="U227" s="9">
        <f t="shared" si="16"/>
        <v>0</v>
      </c>
      <c r="V227" s="6">
        <f t="shared" si="17"/>
        <v>0</v>
      </c>
      <c r="W227" s="24" t="s">
        <v>861</v>
      </c>
      <c r="X227" s="24"/>
      <c r="Y227" s="24"/>
      <c r="Z227" s="24">
        <v>1</v>
      </c>
      <c r="AA227" s="6">
        <f t="shared" si="18"/>
        <v>0.1</v>
      </c>
      <c r="AB227" s="6">
        <f t="shared" si="19"/>
        <v>0.1</v>
      </c>
      <c r="AC227" s="88"/>
    </row>
    <row r="228" ht="28" spans="1:29">
      <c r="A228" s="6">
        <v>227</v>
      </c>
      <c r="B228" s="24">
        <v>2020211252</v>
      </c>
      <c r="C228" s="24" t="s">
        <v>862</v>
      </c>
      <c r="D228" s="7" t="str">
        <f>VLOOKUP(C228,[1]Sheet1!$C:$D,2,FALSE)</f>
        <v>（专)交通运输</v>
      </c>
      <c r="E228" s="24">
        <v>17381573655</v>
      </c>
      <c r="F228" s="24" t="s">
        <v>132</v>
      </c>
      <c r="G228" s="24"/>
      <c r="H228" s="24"/>
      <c r="I228" s="24"/>
      <c r="J228" s="24"/>
      <c r="K228" s="24"/>
      <c r="L228" s="24"/>
      <c r="M228" s="24"/>
      <c r="N228" s="24"/>
      <c r="O228" s="24"/>
      <c r="P228" s="24"/>
      <c r="Q228" s="24"/>
      <c r="R228" s="24"/>
      <c r="S228" s="24" t="s">
        <v>863</v>
      </c>
      <c r="T228" s="24">
        <v>15</v>
      </c>
      <c r="U228" s="9">
        <f t="shared" si="16"/>
        <v>15</v>
      </c>
      <c r="V228" s="6">
        <f t="shared" si="17"/>
        <v>13.5</v>
      </c>
      <c r="W228" s="24" t="s">
        <v>864</v>
      </c>
      <c r="X228" s="24" t="s">
        <v>865</v>
      </c>
      <c r="Y228" s="24" t="s">
        <v>866</v>
      </c>
      <c r="Z228" s="24">
        <v>10</v>
      </c>
      <c r="AA228" s="6">
        <f t="shared" si="18"/>
        <v>1</v>
      </c>
      <c r="AB228" s="6">
        <f t="shared" si="19"/>
        <v>14.5</v>
      </c>
      <c r="AC228" s="35"/>
    </row>
    <row r="229" ht="84" spans="1:29">
      <c r="A229" s="6">
        <v>228</v>
      </c>
      <c r="B229" s="24">
        <v>2020211227</v>
      </c>
      <c r="C229" s="24" t="s">
        <v>867</v>
      </c>
      <c r="D229" s="7" t="str">
        <f>VLOOKUP(C229,[1]Sheet1!$C:$D,2,FALSE)</f>
        <v>（专)交通运输</v>
      </c>
      <c r="E229" s="24">
        <v>18382054754</v>
      </c>
      <c r="F229" s="24" t="s">
        <v>28</v>
      </c>
      <c r="G229" s="24" t="s">
        <v>868</v>
      </c>
      <c r="H229" s="24">
        <v>10.75</v>
      </c>
      <c r="I229" s="24"/>
      <c r="J229" s="24"/>
      <c r="K229" s="24"/>
      <c r="L229" s="24"/>
      <c r="M229" s="24"/>
      <c r="N229" s="24"/>
      <c r="O229" s="24" t="s">
        <v>869</v>
      </c>
      <c r="P229" s="24">
        <v>1.5</v>
      </c>
      <c r="Q229" s="24"/>
      <c r="R229" s="24"/>
      <c r="S229" s="24" t="s">
        <v>870</v>
      </c>
      <c r="T229" s="24">
        <v>10</v>
      </c>
      <c r="U229" s="9">
        <f t="shared" si="16"/>
        <v>22.25</v>
      </c>
      <c r="V229" s="6">
        <f t="shared" si="17"/>
        <v>20.025</v>
      </c>
      <c r="W229" s="24"/>
      <c r="X229" s="24"/>
      <c r="Y229" s="24"/>
      <c r="Z229" s="24"/>
      <c r="AA229" s="6">
        <f t="shared" si="18"/>
        <v>0</v>
      </c>
      <c r="AB229" s="6">
        <f t="shared" si="19"/>
        <v>20.025</v>
      </c>
      <c r="AC229" s="34"/>
    </row>
    <row r="230" ht="56" spans="1:29">
      <c r="A230" s="6">
        <v>229</v>
      </c>
      <c r="B230" s="24">
        <v>2020211212</v>
      </c>
      <c r="C230" s="24" t="s">
        <v>871</v>
      </c>
      <c r="D230" s="7" t="str">
        <f>VLOOKUP(C230,[1]Sheet1!$C:$D,2,FALSE)</f>
        <v>（专)交通运输</v>
      </c>
      <c r="E230" s="24">
        <v>17761224369</v>
      </c>
      <c r="F230" s="24" t="s">
        <v>370</v>
      </c>
      <c r="G230" s="24"/>
      <c r="H230" s="24"/>
      <c r="I230" s="24"/>
      <c r="J230" s="24"/>
      <c r="K230" s="24"/>
      <c r="L230" s="24"/>
      <c r="M230" s="24"/>
      <c r="N230" s="24"/>
      <c r="O230" s="24"/>
      <c r="P230" s="24"/>
      <c r="Q230" s="24"/>
      <c r="R230" s="24"/>
      <c r="S230" s="24" t="s">
        <v>872</v>
      </c>
      <c r="T230" s="24">
        <v>20</v>
      </c>
      <c r="U230" s="9">
        <f t="shared" si="16"/>
        <v>20</v>
      </c>
      <c r="V230" s="6">
        <f t="shared" si="17"/>
        <v>18</v>
      </c>
      <c r="W230" s="24" t="s">
        <v>873</v>
      </c>
      <c r="X230" s="24" t="s">
        <v>874</v>
      </c>
      <c r="Y230" s="24"/>
      <c r="Z230" s="24">
        <v>3</v>
      </c>
      <c r="AA230" s="6">
        <f t="shared" si="18"/>
        <v>0.3</v>
      </c>
      <c r="AB230" s="6">
        <f t="shared" si="19"/>
        <v>18.3</v>
      </c>
      <c r="AC230" s="34"/>
    </row>
    <row r="231" ht="42" spans="1:29">
      <c r="A231" s="6">
        <v>230</v>
      </c>
      <c r="B231" s="26" t="s">
        <v>875</v>
      </c>
      <c r="C231" s="24" t="s">
        <v>876</v>
      </c>
      <c r="D231" s="7" t="str">
        <f>VLOOKUP(C231,[1]Sheet1!$C:$D,2,FALSE)</f>
        <v>（专)交通运输</v>
      </c>
      <c r="E231" s="26" t="s">
        <v>877</v>
      </c>
      <c r="F231" s="24" t="s">
        <v>418</v>
      </c>
      <c r="G231" s="24"/>
      <c r="H231" s="24">
        <v>0</v>
      </c>
      <c r="I231" s="24"/>
      <c r="J231" s="24">
        <v>0</v>
      </c>
      <c r="K231" s="24"/>
      <c r="L231" s="24">
        <v>0</v>
      </c>
      <c r="M231" s="24"/>
      <c r="N231" s="24">
        <v>0</v>
      </c>
      <c r="O231" s="24"/>
      <c r="P231" s="24">
        <v>0</v>
      </c>
      <c r="Q231" s="24"/>
      <c r="R231" s="24">
        <v>0</v>
      </c>
      <c r="S231" s="24" t="s">
        <v>878</v>
      </c>
      <c r="T231" s="24">
        <v>5</v>
      </c>
      <c r="U231" s="9">
        <f t="shared" si="16"/>
        <v>5</v>
      </c>
      <c r="V231" s="6">
        <f t="shared" si="17"/>
        <v>4.5</v>
      </c>
      <c r="W231" s="24"/>
      <c r="X231" s="24"/>
      <c r="Y231" s="24"/>
      <c r="Z231" s="24">
        <v>0</v>
      </c>
      <c r="AA231" s="6">
        <f t="shared" si="18"/>
        <v>0</v>
      </c>
      <c r="AB231" s="6">
        <f t="shared" si="19"/>
        <v>4.5</v>
      </c>
      <c r="AC231" s="34"/>
    </row>
    <row r="232" ht="56" spans="1:29">
      <c r="A232" s="6">
        <v>231</v>
      </c>
      <c r="B232" s="26">
        <v>2020211369</v>
      </c>
      <c r="C232" s="24" t="s">
        <v>879</v>
      </c>
      <c r="D232" s="7" t="str">
        <f>VLOOKUP(C232,[1]Sheet1!$C:$D,2,FALSE)</f>
        <v>（专)交通运输</v>
      </c>
      <c r="E232" s="26">
        <v>13762746014</v>
      </c>
      <c r="F232" s="24" t="s">
        <v>291</v>
      </c>
      <c r="G232" s="24" t="s">
        <v>880</v>
      </c>
      <c r="H232" s="24">
        <v>12</v>
      </c>
      <c r="I232" s="24"/>
      <c r="J232" s="24"/>
      <c r="K232" s="24"/>
      <c r="L232" s="24"/>
      <c r="M232" s="24"/>
      <c r="N232" s="24"/>
      <c r="O232" s="24"/>
      <c r="P232" s="24"/>
      <c r="Q232" s="24"/>
      <c r="R232" s="24"/>
      <c r="S232" s="24" t="s">
        <v>881</v>
      </c>
      <c r="T232" s="24">
        <v>7</v>
      </c>
      <c r="U232" s="9">
        <f t="shared" si="16"/>
        <v>19</v>
      </c>
      <c r="V232" s="6">
        <f t="shared" si="17"/>
        <v>17.1</v>
      </c>
      <c r="W232" s="24"/>
      <c r="X232" s="24"/>
      <c r="Y232" s="24"/>
      <c r="Z232" s="24">
        <v>0</v>
      </c>
      <c r="AA232" s="6">
        <f t="shared" si="18"/>
        <v>0</v>
      </c>
      <c r="AB232" s="6">
        <f t="shared" si="19"/>
        <v>17.1</v>
      </c>
      <c r="AC232" s="35"/>
    </row>
    <row r="233" ht="42" spans="1:29">
      <c r="A233" s="6">
        <v>232</v>
      </c>
      <c r="B233" s="24">
        <v>2020211209</v>
      </c>
      <c r="C233" s="24" t="s">
        <v>882</v>
      </c>
      <c r="D233" s="7" t="str">
        <f>VLOOKUP(C233,[1]Sheet1!$C:$D,2,FALSE)</f>
        <v>（专)交通运输</v>
      </c>
      <c r="E233" s="24">
        <v>13678123358</v>
      </c>
      <c r="F233" s="24" t="s">
        <v>491</v>
      </c>
      <c r="G233" s="24" t="s">
        <v>883</v>
      </c>
      <c r="H233" s="24">
        <v>28</v>
      </c>
      <c r="I233" s="24"/>
      <c r="J233" s="33"/>
      <c r="K233" s="24"/>
      <c r="L233" s="24"/>
      <c r="M233" s="24"/>
      <c r="N233" s="24"/>
      <c r="O233" s="24"/>
      <c r="P233" s="24"/>
      <c r="Q233" s="24"/>
      <c r="R233" s="24"/>
      <c r="S233" s="24" t="s">
        <v>160</v>
      </c>
      <c r="T233" s="24">
        <v>15</v>
      </c>
      <c r="U233" s="9">
        <f t="shared" si="16"/>
        <v>43</v>
      </c>
      <c r="V233" s="6">
        <f t="shared" si="17"/>
        <v>38.7</v>
      </c>
      <c r="W233" s="24" t="s">
        <v>46</v>
      </c>
      <c r="X233" s="33"/>
      <c r="Y233" s="24" t="s">
        <v>884</v>
      </c>
      <c r="Z233" s="24">
        <v>3</v>
      </c>
      <c r="AA233" s="6">
        <f t="shared" si="18"/>
        <v>0.3</v>
      </c>
      <c r="AB233" s="6">
        <f t="shared" si="19"/>
        <v>39</v>
      </c>
      <c r="AC233" s="34"/>
    </row>
    <row r="234" ht="55.2" customHeight="1" spans="1:29">
      <c r="A234" s="6">
        <v>233</v>
      </c>
      <c r="B234" s="24">
        <v>2020211361</v>
      </c>
      <c r="C234" s="24" t="s">
        <v>885</v>
      </c>
      <c r="D234" s="7" t="str">
        <f>VLOOKUP(C234,[1]Sheet1!$C:$D,2,FALSE)</f>
        <v>（专)交通运输</v>
      </c>
      <c r="E234" s="24">
        <v>18349355147</v>
      </c>
      <c r="F234" s="24" t="s">
        <v>688</v>
      </c>
      <c r="G234" s="24"/>
      <c r="H234" s="24"/>
      <c r="I234" s="24"/>
      <c r="J234" s="24"/>
      <c r="K234" s="24"/>
      <c r="L234" s="24"/>
      <c r="M234" s="24"/>
      <c r="N234" s="24"/>
      <c r="O234" s="24" t="s">
        <v>886</v>
      </c>
      <c r="P234" s="24">
        <v>1.5</v>
      </c>
      <c r="Q234" s="24"/>
      <c r="R234" s="24"/>
      <c r="S234" s="24" t="s">
        <v>887</v>
      </c>
      <c r="T234" s="24">
        <v>19</v>
      </c>
      <c r="U234" s="9">
        <f t="shared" si="16"/>
        <v>20.5</v>
      </c>
      <c r="V234" s="6">
        <f t="shared" si="17"/>
        <v>18.45</v>
      </c>
      <c r="W234" s="24" t="s">
        <v>888</v>
      </c>
      <c r="X234" s="24" t="s">
        <v>889</v>
      </c>
      <c r="Y234" s="24" t="s">
        <v>890</v>
      </c>
      <c r="Z234" s="24">
        <v>10</v>
      </c>
      <c r="AA234" s="6">
        <f t="shared" si="18"/>
        <v>1</v>
      </c>
      <c r="AB234" s="6">
        <f t="shared" si="19"/>
        <v>19.45</v>
      </c>
      <c r="AC234" s="35"/>
    </row>
    <row r="235" ht="28" spans="1:29">
      <c r="A235" s="6">
        <v>234</v>
      </c>
      <c r="B235" s="24">
        <v>2020211284</v>
      </c>
      <c r="C235" s="24" t="s">
        <v>891</v>
      </c>
      <c r="D235" s="7" t="str">
        <f>VLOOKUP(C235,[1]Sheet1!$C:$D,2,FALSE)</f>
        <v>（专)交通运输</v>
      </c>
      <c r="E235" s="24">
        <v>18380434598</v>
      </c>
      <c r="F235" s="24" t="s">
        <v>892</v>
      </c>
      <c r="G235" s="24"/>
      <c r="H235" s="24"/>
      <c r="I235" s="24"/>
      <c r="J235" s="24"/>
      <c r="K235" s="24"/>
      <c r="L235" s="24"/>
      <c r="M235" s="24"/>
      <c r="N235" s="24"/>
      <c r="O235" s="24"/>
      <c r="P235" s="24"/>
      <c r="Q235" s="24"/>
      <c r="R235" s="24"/>
      <c r="S235" s="24" t="s">
        <v>893</v>
      </c>
      <c r="T235" s="24">
        <v>10</v>
      </c>
      <c r="U235" s="9">
        <f t="shared" si="16"/>
        <v>10</v>
      </c>
      <c r="V235" s="6">
        <f t="shared" si="17"/>
        <v>9</v>
      </c>
      <c r="W235" s="24" t="s">
        <v>894</v>
      </c>
      <c r="X235" s="24"/>
      <c r="Y235" s="24"/>
      <c r="Z235" s="24">
        <v>1</v>
      </c>
      <c r="AA235" s="6">
        <f t="shared" si="18"/>
        <v>0.1</v>
      </c>
      <c r="AB235" s="6">
        <f t="shared" si="19"/>
        <v>9.1</v>
      </c>
      <c r="AC235" s="34"/>
    </row>
    <row r="236" ht="70" spans="1:29">
      <c r="A236" s="6">
        <v>235</v>
      </c>
      <c r="B236" s="24" t="s">
        <v>895</v>
      </c>
      <c r="C236" s="24" t="s">
        <v>896</v>
      </c>
      <c r="D236" s="7" t="str">
        <f>VLOOKUP(C236,[1]Sheet1!$C:$D,2,FALSE)</f>
        <v>（专)交通运输</v>
      </c>
      <c r="E236" s="24" t="s">
        <v>897</v>
      </c>
      <c r="F236" s="24" t="s">
        <v>54</v>
      </c>
      <c r="G236" s="24" t="s">
        <v>898</v>
      </c>
      <c r="H236" s="24">
        <v>28</v>
      </c>
      <c r="I236" s="26"/>
      <c r="J236" s="26"/>
      <c r="K236" s="26"/>
      <c r="L236" s="26"/>
      <c r="M236" s="26"/>
      <c r="N236" s="26"/>
      <c r="O236" s="26"/>
      <c r="P236" s="26"/>
      <c r="Q236" s="24" t="s">
        <v>899</v>
      </c>
      <c r="R236" s="24">
        <v>15</v>
      </c>
      <c r="S236" s="24" t="s">
        <v>900</v>
      </c>
      <c r="T236" s="24">
        <v>7</v>
      </c>
      <c r="U236" s="9">
        <f t="shared" si="16"/>
        <v>50</v>
      </c>
      <c r="V236" s="6">
        <f t="shared" si="17"/>
        <v>45</v>
      </c>
      <c r="W236" s="26"/>
      <c r="X236" s="26"/>
      <c r="Y236" s="24" t="s">
        <v>901</v>
      </c>
      <c r="Z236" s="24">
        <v>4</v>
      </c>
      <c r="AA236" s="6">
        <f t="shared" si="18"/>
        <v>0.4</v>
      </c>
      <c r="AB236" s="6">
        <f t="shared" si="19"/>
        <v>45.4</v>
      </c>
      <c r="AC236" s="35"/>
    </row>
    <row r="237" ht="140" spans="1:29">
      <c r="A237" s="6">
        <v>236</v>
      </c>
      <c r="B237" s="24">
        <v>2020211378</v>
      </c>
      <c r="C237" s="24" t="s">
        <v>902</v>
      </c>
      <c r="D237" s="7" t="str">
        <f>VLOOKUP(C237,[1]Sheet1!$C:$D,2,FALSE)</f>
        <v>（专)交通运输</v>
      </c>
      <c r="E237" s="24">
        <v>15882116995</v>
      </c>
      <c r="F237" s="24" t="s">
        <v>715</v>
      </c>
      <c r="G237" s="24" t="s">
        <v>903</v>
      </c>
      <c r="H237" s="24">
        <v>21.25</v>
      </c>
      <c r="I237" s="24"/>
      <c r="J237" s="24"/>
      <c r="K237" s="24"/>
      <c r="L237" s="24"/>
      <c r="M237" s="24"/>
      <c r="N237" s="24"/>
      <c r="O237" s="24"/>
      <c r="P237" s="24"/>
      <c r="Q237" s="24"/>
      <c r="R237" s="24"/>
      <c r="S237" s="24" t="s">
        <v>904</v>
      </c>
      <c r="T237" s="24">
        <v>11</v>
      </c>
      <c r="U237" s="9">
        <f t="shared" si="16"/>
        <v>32.25</v>
      </c>
      <c r="V237" s="6">
        <f t="shared" si="17"/>
        <v>29.025</v>
      </c>
      <c r="W237" s="24"/>
      <c r="X237" s="24" t="s">
        <v>905</v>
      </c>
      <c r="Y237" s="24"/>
      <c r="Z237" s="24">
        <v>3</v>
      </c>
      <c r="AA237" s="6">
        <f t="shared" si="18"/>
        <v>0.3</v>
      </c>
      <c r="AB237" s="6">
        <f t="shared" si="19"/>
        <v>29.325</v>
      </c>
      <c r="AC237" s="35"/>
    </row>
    <row r="238" ht="28" spans="1:29">
      <c r="A238" s="6">
        <v>237</v>
      </c>
      <c r="B238" s="24">
        <v>2020211269</v>
      </c>
      <c r="C238" s="24" t="s">
        <v>906</v>
      </c>
      <c r="D238" s="7" t="str">
        <f>VLOOKUP(C238,[1]Sheet1!$C:$D,2,FALSE)</f>
        <v>（专)交通运输</v>
      </c>
      <c r="E238" s="24">
        <v>18384149124</v>
      </c>
      <c r="F238" s="24" t="s">
        <v>78</v>
      </c>
      <c r="G238" s="24"/>
      <c r="H238" s="24"/>
      <c r="I238" s="24"/>
      <c r="J238" s="24"/>
      <c r="K238" s="24"/>
      <c r="L238" s="24"/>
      <c r="M238" s="33"/>
      <c r="N238" s="24"/>
      <c r="O238" s="24"/>
      <c r="P238" s="24"/>
      <c r="Q238" s="24"/>
      <c r="R238" s="24"/>
      <c r="S238" s="24" t="s">
        <v>907</v>
      </c>
      <c r="T238" s="24">
        <v>7</v>
      </c>
      <c r="U238" s="9">
        <f t="shared" si="16"/>
        <v>7</v>
      </c>
      <c r="V238" s="6">
        <f t="shared" si="17"/>
        <v>6.3</v>
      </c>
      <c r="W238" s="24"/>
      <c r="X238" s="24"/>
      <c r="Y238" s="24"/>
      <c r="Z238" s="24"/>
      <c r="AA238" s="6">
        <f t="shared" si="18"/>
        <v>0</v>
      </c>
      <c r="AB238" s="6">
        <f t="shared" si="19"/>
        <v>6.3</v>
      </c>
      <c r="AC238" s="35"/>
    </row>
    <row r="239" ht="42" spans="1:29">
      <c r="A239" s="6">
        <v>238</v>
      </c>
      <c r="B239" s="24">
        <v>2020211388</v>
      </c>
      <c r="C239" s="24" t="s">
        <v>908</v>
      </c>
      <c r="D239" s="7" t="str">
        <f>VLOOKUP(C239,[1]Sheet1!$C:$D,2,FALSE)</f>
        <v>（专)交通运输</v>
      </c>
      <c r="E239" s="24">
        <v>15828182232</v>
      </c>
      <c r="F239" s="24" t="s">
        <v>78</v>
      </c>
      <c r="G239" s="24" t="s">
        <v>909</v>
      </c>
      <c r="H239" s="24">
        <v>0.75</v>
      </c>
      <c r="I239" s="24"/>
      <c r="J239" s="24"/>
      <c r="K239" s="24"/>
      <c r="L239" s="24"/>
      <c r="M239" s="24"/>
      <c r="N239" s="24"/>
      <c r="O239" s="24"/>
      <c r="P239" s="24"/>
      <c r="Q239" s="24"/>
      <c r="R239" s="24"/>
      <c r="S239" s="24" t="s">
        <v>910</v>
      </c>
      <c r="T239" s="24">
        <v>15</v>
      </c>
      <c r="U239" s="9">
        <f t="shared" si="16"/>
        <v>15.75</v>
      </c>
      <c r="V239" s="6">
        <f t="shared" si="17"/>
        <v>14.175</v>
      </c>
      <c r="W239" s="24"/>
      <c r="X239" s="24"/>
      <c r="Y239" s="24"/>
      <c r="Z239" s="24"/>
      <c r="AA239" s="6">
        <f t="shared" si="18"/>
        <v>0</v>
      </c>
      <c r="AB239" s="6">
        <f t="shared" si="19"/>
        <v>14.175</v>
      </c>
      <c r="AC239" s="35"/>
    </row>
    <row r="240" ht="28" spans="1:29">
      <c r="A240" s="6">
        <v>239</v>
      </c>
      <c r="B240" s="24">
        <v>2020211317</v>
      </c>
      <c r="C240" s="24" t="s">
        <v>911</v>
      </c>
      <c r="D240" s="7" t="str">
        <f>VLOOKUP(C240,[1]Sheet1!$C:$D,2,FALSE)</f>
        <v>（专)交通运输</v>
      </c>
      <c r="E240" s="24">
        <v>18683669161</v>
      </c>
      <c r="F240" s="24" t="s">
        <v>329</v>
      </c>
      <c r="G240" s="24"/>
      <c r="H240" s="24"/>
      <c r="I240" s="24"/>
      <c r="J240" s="24"/>
      <c r="K240" s="24"/>
      <c r="L240" s="24"/>
      <c r="M240" s="24"/>
      <c r="N240" s="24"/>
      <c r="O240" s="24"/>
      <c r="P240" s="24"/>
      <c r="Q240" s="24"/>
      <c r="R240" s="24"/>
      <c r="S240" s="24" t="s">
        <v>912</v>
      </c>
      <c r="T240" s="24">
        <v>5</v>
      </c>
      <c r="U240" s="9">
        <f t="shared" si="16"/>
        <v>5</v>
      </c>
      <c r="V240" s="6">
        <f t="shared" si="17"/>
        <v>4.5</v>
      </c>
      <c r="W240" s="24"/>
      <c r="X240" s="24"/>
      <c r="Y240" s="24"/>
      <c r="Z240" s="24"/>
      <c r="AA240" s="6">
        <f t="shared" si="18"/>
        <v>0</v>
      </c>
      <c r="AB240" s="6">
        <f t="shared" si="19"/>
        <v>4.5</v>
      </c>
      <c r="AC240" s="34"/>
    </row>
    <row r="241" ht="70" spans="1:29">
      <c r="A241" s="6">
        <v>240</v>
      </c>
      <c r="B241" s="24">
        <v>2020211362</v>
      </c>
      <c r="C241" s="24" t="s">
        <v>913</v>
      </c>
      <c r="D241" s="7" t="str">
        <f>VLOOKUP(C241,[1]Sheet1!$C:$D,2,FALSE)</f>
        <v>（专)交通运输</v>
      </c>
      <c r="E241" s="24">
        <v>13858428372</v>
      </c>
      <c r="F241" s="24" t="s">
        <v>184</v>
      </c>
      <c r="G241" s="24" t="s">
        <v>56</v>
      </c>
      <c r="H241" s="24">
        <v>0</v>
      </c>
      <c r="I241" s="24" t="s">
        <v>56</v>
      </c>
      <c r="J241" s="24">
        <v>0</v>
      </c>
      <c r="K241" s="24" t="s">
        <v>56</v>
      </c>
      <c r="L241" s="24">
        <v>0</v>
      </c>
      <c r="M241" s="24" t="s">
        <v>56</v>
      </c>
      <c r="N241" s="24">
        <v>0</v>
      </c>
      <c r="O241" s="24" t="s">
        <v>914</v>
      </c>
      <c r="P241" s="24">
        <v>10</v>
      </c>
      <c r="Q241" s="24" t="s">
        <v>56</v>
      </c>
      <c r="R241" s="24">
        <v>0</v>
      </c>
      <c r="S241" s="24" t="s">
        <v>915</v>
      </c>
      <c r="T241" s="24">
        <v>0</v>
      </c>
      <c r="U241" s="9">
        <f t="shared" si="16"/>
        <v>10</v>
      </c>
      <c r="V241" s="6">
        <f t="shared" si="17"/>
        <v>9</v>
      </c>
      <c r="W241" s="24" t="s">
        <v>916</v>
      </c>
      <c r="X241" s="24" t="s">
        <v>56</v>
      </c>
      <c r="Y241" s="24" t="s">
        <v>917</v>
      </c>
      <c r="Z241" s="24">
        <v>3</v>
      </c>
      <c r="AA241" s="6">
        <f t="shared" si="18"/>
        <v>0.3</v>
      </c>
      <c r="AB241" s="6">
        <f t="shared" si="19"/>
        <v>9.3</v>
      </c>
      <c r="AC241" s="35"/>
    </row>
    <row r="242" ht="84" spans="1:29">
      <c r="A242" s="6">
        <v>241</v>
      </c>
      <c r="B242" s="24">
        <v>2020211320</v>
      </c>
      <c r="C242" s="24" t="s">
        <v>918</v>
      </c>
      <c r="D242" s="7" t="str">
        <f>VLOOKUP(C242,[1]Sheet1!$C:$D,2,FALSE)</f>
        <v>（专)交通运输</v>
      </c>
      <c r="E242" s="24">
        <v>13094420130</v>
      </c>
      <c r="F242" s="24" t="s">
        <v>919</v>
      </c>
      <c r="G242" s="24" t="s">
        <v>920</v>
      </c>
      <c r="H242" s="24">
        <v>21</v>
      </c>
      <c r="I242" s="24"/>
      <c r="J242" s="24"/>
      <c r="K242" s="24"/>
      <c r="L242" s="24"/>
      <c r="M242" s="24"/>
      <c r="N242" s="24"/>
      <c r="O242" s="24"/>
      <c r="P242" s="24"/>
      <c r="Q242" s="24"/>
      <c r="R242" s="24"/>
      <c r="S242" s="24"/>
      <c r="T242" s="24"/>
      <c r="U242" s="9">
        <f t="shared" si="16"/>
        <v>21</v>
      </c>
      <c r="V242" s="6">
        <f t="shared" si="17"/>
        <v>18.9</v>
      </c>
      <c r="W242" s="24"/>
      <c r="X242" s="24" t="s">
        <v>921</v>
      </c>
      <c r="Y242" s="24" t="s">
        <v>922</v>
      </c>
      <c r="Z242" s="24">
        <v>10</v>
      </c>
      <c r="AA242" s="6">
        <f t="shared" si="18"/>
        <v>1</v>
      </c>
      <c r="AB242" s="6">
        <f t="shared" si="19"/>
        <v>19.9</v>
      </c>
      <c r="AC242" s="90"/>
    </row>
    <row r="243" ht="28" spans="1:29">
      <c r="A243" s="6">
        <v>242</v>
      </c>
      <c r="B243" s="83">
        <v>2020211228</v>
      </c>
      <c r="C243" s="24" t="s">
        <v>923</v>
      </c>
      <c r="D243" s="7" t="str">
        <f>VLOOKUP(C243,[1]Sheet1!$C:$D,2,FALSE)</f>
        <v>（专)交通运输</v>
      </c>
      <c r="E243" s="24">
        <v>13568844451</v>
      </c>
      <c r="F243" s="24" t="s">
        <v>39</v>
      </c>
      <c r="G243" s="24"/>
      <c r="H243" s="24"/>
      <c r="I243" s="24"/>
      <c r="J243" s="24"/>
      <c r="K243" s="24"/>
      <c r="L243" s="24"/>
      <c r="M243" s="24"/>
      <c r="N243" s="24"/>
      <c r="O243" s="24"/>
      <c r="P243" s="24"/>
      <c r="Q243" s="24"/>
      <c r="R243" s="24"/>
      <c r="S243" s="24"/>
      <c r="T243" s="24"/>
      <c r="U243" s="9">
        <f t="shared" si="16"/>
        <v>0</v>
      </c>
      <c r="V243" s="6">
        <f t="shared" si="17"/>
        <v>0</v>
      </c>
      <c r="W243" s="24"/>
      <c r="X243" s="24"/>
      <c r="Y243" s="24" t="s">
        <v>924</v>
      </c>
      <c r="Z243" s="24">
        <v>4</v>
      </c>
      <c r="AA243" s="6">
        <f t="shared" si="18"/>
        <v>0.4</v>
      </c>
      <c r="AB243" s="6">
        <f t="shared" si="19"/>
        <v>0.4</v>
      </c>
      <c r="AC243" s="35"/>
    </row>
    <row r="244" ht="196" spans="1:29">
      <c r="A244" s="6">
        <v>243</v>
      </c>
      <c r="B244" s="24">
        <v>2020211407</v>
      </c>
      <c r="C244" s="24" t="s">
        <v>925</v>
      </c>
      <c r="D244" s="7" t="str">
        <f>VLOOKUP(C244,[1]Sheet1!$C:$D,2,FALSE)</f>
        <v>（专)交通运输</v>
      </c>
      <c r="E244" s="24">
        <v>15829672873</v>
      </c>
      <c r="F244" s="24" t="s">
        <v>354</v>
      </c>
      <c r="G244" s="24"/>
      <c r="H244" s="24"/>
      <c r="I244" s="24"/>
      <c r="J244" s="24"/>
      <c r="K244" s="24"/>
      <c r="L244" s="24"/>
      <c r="M244" s="24"/>
      <c r="N244" s="24"/>
      <c r="O244" s="24" t="s">
        <v>926</v>
      </c>
      <c r="P244" s="24">
        <v>32.5</v>
      </c>
      <c r="Q244" s="24"/>
      <c r="R244" s="24"/>
      <c r="S244" s="24" t="s">
        <v>927</v>
      </c>
      <c r="T244" s="24">
        <v>10</v>
      </c>
      <c r="U244" s="9">
        <f t="shared" si="16"/>
        <v>42.5</v>
      </c>
      <c r="V244" s="6">
        <f t="shared" si="17"/>
        <v>38.25</v>
      </c>
      <c r="W244" s="24"/>
      <c r="X244" s="24"/>
      <c r="Y244" s="24" t="s">
        <v>928</v>
      </c>
      <c r="Z244" s="24">
        <v>1</v>
      </c>
      <c r="AA244" s="6">
        <f t="shared" si="18"/>
        <v>0.1</v>
      </c>
      <c r="AB244" s="6">
        <f t="shared" si="19"/>
        <v>38.35</v>
      </c>
      <c r="AC244" s="90"/>
    </row>
    <row r="245" ht="42" spans="1:29">
      <c r="A245" s="6">
        <v>244</v>
      </c>
      <c r="B245" s="24">
        <v>2020211318</v>
      </c>
      <c r="C245" s="24" t="s">
        <v>929</v>
      </c>
      <c r="D245" s="7" t="str">
        <f>VLOOKUP(C245,[1]Sheet1!$C:$D,2,FALSE)</f>
        <v>（专)交通运输</v>
      </c>
      <c r="E245" s="24">
        <v>18408230191</v>
      </c>
      <c r="F245" s="24" t="s">
        <v>99</v>
      </c>
      <c r="G245" s="24"/>
      <c r="H245" s="24"/>
      <c r="I245" s="24"/>
      <c r="J245" s="24"/>
      <c r="K245" s="24"/>
      <c r="L245" s="24"/>
      <c r="M245" s="24"/>
      <c r="N245" s="24"/>
      <c r="O245" s="24"/>
      <c r="P245" s="24"/>
      <c r="Q245" s="24"/>
      <c r="R245" s="24"/>
      <c r="S245" s="24" t="s">
        <v>152</v>
      </c>
      <c r="T245" s="24">
        <v>10</v>
      </c>
      <c r="U245" s="9">
        <f t="shared" si="16"/>
        <v>10</v>
      </c>
      <c r="V245" s="6">
        <f t="shared" si="17"/>
        <v>9</v>
      </c>
      <c r="W245" s="24"/>
      <c r="X245" s="24"/>
      <c r="Y245" s="24" t="s">
        <v>930</v>
      </c>
      <c r="Z245" s="24">
        <v>1</v>
      </c>
      <c r="AA245" s="6">
        <f t="shared" si="18"/>
        <v>0.1</v>
      </c>
      <c r="AB245" s="6">
        <f t="shared" si="19"/>
        <v>9.1</v>
      </c>
      <c r="AC245" s="34"/>
    </row>
    <row r="246" ht="126" spans="1:29">
      <c r="A246" s="6">
        <v>245</v>
      </c>
      <c r="B246" s="24">
        <v>2020211379</v>
      </c>
      <c r="C246" s="24" t="s">
        <v>931</v>
      </c>
      <c r="D246" s="7" t="str">
        <f>VLOOKUP(C246,[1]Sheet1!$C:$D,2,FALSE)</f>
        <v>（专)交通运输</v>
      </c>
      <c r="E246" s="24">
        <v>15528069170</v>
      </c>
      <c r="F246" s="24" t="s">
        <v>54</v>
      </c>
      <c r="G246" s="24" t="s">
        <v>932</v>
      </c>
      <c r="H246" s="24">
        <v>45.5</v>
      </c>
      <c r="I246" s="24"/>
      <c r="J246" s="24"/>
      <c r="K246" s="24"/>
      <c r="L246" s="24"/>
      <c r="M246" s="24"/>
      <c r="N246" s="24"/>
      <c r="O246" s="24"/>
      <c r="P246" s="24"/>
      <c r="Q246" s="24" t="s">
        <v>933</v>
      </c>
      <c r="R246" s="24">
        <v>0</v>
      </c>
      <c r="S246" s="24" t="s">
        <v>934</v>
      </c>
      <c r="T246" s="24">
        <v>10</v>
      </c>
      <c r="U246" s="9">
        <f t="shared" si="16"/>
        <v>55.5</v>
      </c>
      <c r="V246" s="6">
        <f t="shared" si="17"/>
        <v>49.95</v>
      </c>
      <c r="W246" s="24" t="s">
        <v>935</v>
      </c>
      <c r="X246" s="24" t="s">
        <v>936</v>
      </c>
      <c r="Y246" s="24"/>
      <c r="Z246" s="24">
        <v>10</v>
      </c>
      <c r="AA246" s="6">
        <f t="shared" si="18"/>
        <v>1</v>
      </c>
      <c r="AB246" s="6">
        <f t="shared" si="19"/>
        <v>50.95</v>
      </c>
      <c r="AC246" s="34"/>
    </row>
    <row r="247" ht="28" spans="1:29">
      <c r="A247" s="6">
        <v>246</v>
      </c>
      <c r="B247" s="24">
        <v>2020211414</v>
      </c>
      <c r="C247" s="24" t="s">
        <v>937</v>
      </c>
      <c r="D247" s="7" t="str">
        <f>VLOOKUP(C247,[1]Sheet1!$C:$D,2,FALSE)</f>
        <v>（专）物流工程与管理</v>
      </c>
      <c r="E247" s="24">
        <v>18569950529</v>
      </c>
      <c r="F247" s="24" t="s">
        <v>109</v>
      </c>
      <c r="G247" s="24"/>
      <c r="H247" s="24"/>
      <c r="I247" s="24"/>
      <c r="J247" s="24"/>
      <c r="K247" s="24"/>
      <c r="L247" s="24"/>
      <c r="M247" s="24"/>
      <c r="N247" s="24"/>
      <c r="O247" s="24"/>
      <c r="P247" s="24"/>
      <c r="Q247" s="24"/>
      <c r="R247" s="24"/>
      <c r="S247" s="24"/>
      <c r="T247" s="24"/>
      <c r="U247" s="9">
        <f t="shared" si="16"/>
        <v>0</v>
      </c>
      <c r="V247" s="6">
        <f t="shared" si="17"/>
        <v>0</v>
      </c>
      <c r="W247" s="24"/>
      <c r="X247" s="24"/>
      <c r="Y247" s="24" t="s">
        <v>938</v>
      </c>
      <c r="Z247" s="24">
        <v>8</v>
      </c>
      <c r="AA247" s="6">
        <f t="shared" si="18"/>
        <v>0.8</v>
      </c>
      <c r="AB247" s="6">
        <f t="shared" si="19"/>
        <v>0.8</v>
      </c>
      <c r="AC247" s="35"/>
    </row>
    <row r="248" ht="28" spans="1:29">
      <c r="A248" s="6">
        <v>247</v>
      </c>
      <c r="B248" s="99" t="s">
        <v>939</v>
      </c>
      <c r="C248" s="24" t="s">
        <v>940</v>
      </c>
      <c r="D248" s="7" t="str">
        <f>VLOOKUP(C248,[1]Sheet1!$C:$D,2,FALSE)</f>
        <v>（专）物流工程与管理</v>
      </c>
      <c r="E248" s="99" t="s">
        <v>941</v>
      </c>
      <c r="F248" s="24" t="s">
        <v>399</v>
      </c>
      <c r="G248" s="24"/>
      <c r="H248" s="24"/>
      <c r="I248" s="24"/>
      <c r="J248" s="24"/>
      <c r="K248" s="24"/>
      <c r="L248" s="24"/>
      <c r="M248" s="24"/>
      <c r="N248" s="24"/>
      <c r="O248" s="24"/>
      <c r="P248" s="24"/>
      <c r="Q248" s="24"/>
      <c r="R248" s="24"/>
      <c r="S248" s="24"/>
      <c r="T248" s="24"/>
      <c r="U248" s="9">
        <f t="shared" si="16"/>
        <v>0</v>
      </c>
      <c r="V248" s="6">
        <f t="shared" si="17"/>
        <v>0</v>
      </c>
      <c r="W248" s="24" t="s">
        <v>942</v>
      </c>
      <c r="X248" s="24"/>
      <c r="Y248" s="33"/>
      <c r="Z248" s="24">
        <v>1</v>
      </c>
      <c r="AA248" s="6">
        <f t="shared" si="18"/>
        <v>0.1</v>
      </c>
      <c r="AB248" s="6">
        <f t="shared" si="19"/>
        <v>0.1</v>
      </c>
      <c r="AC248" s="35"/>
    </row>
    <row r="249" ht="112" spans="1:29">
      <c r="A249" s="6">
        <v>248</v>
      </c>
      <c r="B249" s="24">
        <v>2020211424</v>
      </c>
      <c r="C249" s="24" t="s">
        <v>943</v>
      </c>
      <c r="D249" s="7" t="str">
        <f>VLOOKUP(C249,[1]Sheet1!$C:$D,2,FALSE)</f>
        <v>（专）物流工程与管理</v>
      </c>
      <c r="E249" s="24">
        <v>15528025909</v>
      </c>
      <c r="F249" s="24" t="s">
        <v>688</v>
      </c>
      <c r="G249" s="24" t="s">
        <v>944</v>
      </c>
      <c r="H249" s="24">
        <v>85</v>
      </c>
      <c r="I249" s="24"/>
      <c r="J249" s="24"/>
      <c r="K249" s="24"/>
      <c r="L249" s="24"/>
      <c r="M249" s="24"/>
      <c r="N249" s="24"/>
      <c r="O249" s="24"/>
      <c r="P249" s="24"/>
      <c r="Q249" s="24"/>
      <c r="R249" s="24"/>
      <c r="S249" s="24" t="s">
        <v>945</v>
      </c>
      <c r="T249" s="24">
        <v>15</v>
      </c>
      <c r="U249" s="9">
        <f t="shared" si="16"/>
        <v>100</v>
      </c>
      <c r="V249" s="6">
        <f t="shared" si="17"/>
        <v>90</v>
      </c>
      <c r="W249" s="24"/>
      <c r="X249" s="24"/>
      <c r="Y249" s="24" t="s">
        <v>946</v>
      </c>
      <c r="Z249" s="24">
        <v>10</v>
      </c>
      <c r="AA249" s="6">
        <f t="shared" si="18"/>
        <v>1</v>
      </c>
      <c r="AB249" s="6">
        <f t="shared" si="19"/>
        <v>91</v>
      </c>
      <c r="AC249" s="35"/>
    </row>
    <row r="250" ht="154" spans="1:29">
      <c r="A250" s="6">
        <v>249</v>
      </c>
      <c r="B250" s="27">
        <v>2020211277</v>
      </c>
      <c r="C250" s="27" t="s">
        <v>947</v>
      </c>
      <c r="D250" s="7" t="str">
        <f>VLOOKUP(C250,[1]Sheet1!$C:$D,2,FALSE)</f>
        <v>（专)交通运输</v>
      </c>
      <c r="E250" s="27">
        <v>15066176031</v>
      </c>
      <c r="F250" s="27" t="s">
        <v>461</v>
      </c>
      <c r="G250" s="24" t="s">
        <v>948</v>
      </c>
      <c r="H250" s="24">
        <v>50.5</v>
      </c>
      <c r="I250" s="24"/>
      <c r="J250" s="24"/>
      <c r="K250" s="24"/>
      <c r="L250" s="24"/>
      <c r="M250" s="24"/>
      <c r="N250" s="24"/>
      <c r="O250" s="24"/>
      <c r="P250" s="24"/>
      <c r="Q250" s="24" t="s">
        <v>949</v>
      </c>
      <c r="R250" s="24">
        <v>3</v>
      </c>
      <c r="S250" s="24"/>
      <c r="T250" s="24"/>
      <c r="U250" s="9">
        <f t="shared" si="16"/>
        <v>53.5</v>
      </c>
      <c r="V250" s="6">
        <f t="shared" si="17"/>
        <v>48.15</v>
      </c>
      <c r="W250" s="24"/>
      <c r="X250" s="24" t="s">
        <v>950</v>
      </c>
      <c r="Y250" s="24"/>
      <c r="Z250" s="27">
        <v>3</v>
      </c>
      <c r="AA250" s="6">
        <f t="shared" si="18"/>
        <v>0.3</v>
      </c>
      <c r="AB250" s="6">
        <f t="shared" si="19"/>
        <v>48.45</v>
      </c>
      <c r="AC250" s="34"/>
    </row>
    <row r="251" ht="182" spans="1:29">
      <c r="A251" s="6">
        <v>250</v>
      </c>
      <c r="B251" s="27">
        <v>2020211395</v>
      </c>
      <c r="C251" s="27" t="s">
        <v>951</v>
      </c>
      <c r="D251" s="7" t="str">
        <f>VLOOKUP(C251,[1]Sheet1!$C:$D,2,FALSE)</f>
        <v>（专)交通运输</v>
      </c>
      <c r="E251" s="29" t="s">
        <v>952</v>
      </c>
      <c r="F251" s="27" t="s">
        <v>741</v>
      </c>
      <c r="G251" s="24"/>
      <c r="H251" s="24"/>
      <c r="I251" s="24"/>
      <c r="J251" s="24"/>
      <c r="K251" s="24"/>
      <c r="L251" s="24"/>
      <c r="M251" s="24"/>
      <c r="N251" s="24"/>
      <c r="O251" s="24" t="s">
        <v>953</v>
      </c>
      <c r="P251" s="24">
        <v>2</v>
      </c>
      <c r="Q251" s="24"/>
      <c r="R251" s="24"/>
      <c r="S251" s="24"/>
      <c r="T251" s="24"/>
      <c r="U251" s="9">
        <f t="shared" si="16"/>
        <v>2</v>
      </c>
      <c r="V251" s="6">
        <f t="shared" si="17"/>
        <v>1.8</v>
      </c>
      <c r="W251" s="24"/>
      <c r="X251" s="24"/>
      <c r="Y251" s="24" t="s">
        <v>954</v>
      </c>
      <c r="Z251" s="27">
        <v>5</v>
      </c>
      <c r="AA251" s="6">
        <f t="shared" si="18"/>
        <v>0.5</v>
      </c>
      <c r="AB251" s="6">
        <f t="shared" si="19"/>
        <v>2.3</v>
      </c>
      <c r="AC251" s="34"/>
    </row>
    <row r="252" ht="78" spans="1:29">
      <c r="A252" s="6">
        <v>251</v>
      </c>
      <c r="B252" s="84">
        <v>2020211399</v>
      </c>
      <c r="C252" s="84" t="s">
        <v>955</v>
      </c>
      <c r="D252" s="7" t="str">
        <f>VLOOKUP(C252,[1]Sheet1!$C:$D,2,FALSE)</f>
        <v>（专)交通运输</v>
      </c>
      <c r="E252" s="84">
        <v>15082729267</v>
      </c>
      <c r="F252" s="84" t="s">
        <v>540</v>
      </c>
      <c r="G252" s="72"/>
      <c r="H252" s="84"/>
      <c r="I252" s="84"/>
      <c r="J252" s="84"/>
      <c r="K252" s="72" t="s">
        <v>956</v>
      </c>
      <c r="L252" s="84">
        <v>4</v>
      </c>
      <c r="M252" s="84"/>
      <c r="N252" s="84"/>
      <c r="O252" s="84"/>
      <c r="P252" s="84"/>
      <c r="Q252" s="84"/>
      <c r="R252" s="84"/>
      <c r="S252" s="84" t="s">
        <v>335</v>
      </c>
      <c r="T252" s="84">
        <v>15</v>
      </c>
      <c r="U252" s="9">
        <f t="shared" si="16"/>
        <v>19</v>
      </c>
      <c r="V252" s="6">
        <f t="shared" si="17"/>
        <v>17.1</v>
      </c>
      <c r="W252" s="84"/>
      <c r="X252" s="84"/>
      <c r="Y252" s="91" t="s">
        <v>957</v>
      </c>
      <c r="Z252" s="84">
        <v>2</v>
      </c>
      <c r="AA252" s="6">
        <f t="shared" si="18"/>
        <v>0.2</v>
      </c>
      <c r="AB252" s="6">
        <f t="shared" si="19"/>
        <v>17.3</v>
      </c>
      <c r="AC252" s="35"/>
    </row>
    <row r="253" spans="1:29">
      <c r="A253" s="6">
        <v>252</v>
      </c>
      <c r="B253" s="85">
        <v>2020211375</v>
      </c>
      <c r="C253" s="27" t="s">
        <v>958</v>
      </c>
      <c r="D253" s="7" t="str">
        <f>VLOOKUP(C253,[1]Sheet1!$C:$D,2,FALSE)</f>
        <v>（专)交通运输</v>
      </c>
      <c r="E253" s="86">
        <v>18982929312</v>
      </c>
      <c r="F253" s="27" t="s">
        <v>159</v>
      </c>
      <c r="G253" s="27"/>
      <c r="H253" s="27"/>
      <c r="I253" s="27"/>
      <c r="J253" s="27"/>
      <c r="K253" s="27"/>
      <c r="L253" s="27"/>
      <c r="M253" s="27"/>
      <c r="N253" s="27"/>
      <c r="O253" s="27"/>
      <c r="P253" s="27"/>
      <c r="Q253" s="27"/>
      <c r="R253" s="27"/>
      <c r="S253" s="27"/>
      <c r="T253" s="27"/>
      <c r="U253" s="9">
        <f t="shared" si="16"/>
        <v>0</v>
      </c>
      <c r="V253" s="6">
        <f t="shared" si="17"/>
        <v>0</v>
      </c>
      <c r="W253" s="24" t="s">
        <v>959</v>
      </c>
      <c r="X253" s="24" t="s">
        <v>960</v>
      </c>
      <c r="Y253" s="27"/>
      <c r="Z253" s="27">
        <v>4</v>
      </c>
      <c r="AA253" s="6">
        <f t="shared" si="18"/>
        <v>0.4</v>
      </c>
      <c r="AB253" s="6">
        <f t="shared" si="19"/>
        <v>0.4</v>
      </c>
      <c r="AC253" s="34"/>
    </row>
    <row r="254" spans="1:29">
      <c r="A254" s="6">
        <v>253</v>
      </c>
      <c r="B254" s="86">
        <v>2020211308</v>
      </c>
      <c r="C254" s="27" t="s">
        <v>961</v>
      </c>
      <c r="D254" s="7" t="str">
        <f>VLOOKUP(C254,[1]Sheet1!$C:$D,2,FALSE)</f>
        <v>（专)交通运输</v>
      </c>
      <c r="E254" s="86">
        <v>13251374580</v>
      </c>
      <c r="F254" s="27" t="s">
        <v>374</v>
      </c>
      <c r="G254" s="24"/>
      <c r="H254" s="24"/>
      <c r="I254" s="24"/>
      <c r="J254" s="24"/>
      <c r="K254" s="24"/>
      <c r="L254" s="24"/>
      <c r="M254" s="24"/>
      <c r="N254" s="24"/>
      <c r="O254" s="24"/>
      <c r="P254" s="24"/>
      <c r="Q254" s="24"/>
      <c r="R254" s="24"/>
      <c r="S254" s="24" t="s">
        <v>962</v>
      </c>
      <c r="T254" s="24">
        <v>5</v>
      </c>
      <c r="U254" s="9">
        <f t="shared" si="16"/>
        <v>5</v>
      </c>
      <c r="V254" s="6">
        <f t="shared" si="17"/>
        <v>4.5</v>
      </c>
      <c r="W254" s="24"/>
      <c r="X254" s="24" t="s">
        <v>963</v>
      </c>
      <c r="Y254" s="24"/>
      <c r="Z254" s="27">
        <v>3</v>
      </c>
      <c r="AA254" s="6">
        <f t="shared" si="18"/>
        <v>0.3</v>
      </c>
      <c r="AB254" s="6">
        <f t="shared" si="19"/>
        <v>4.8</v>
      </c>
      <c r="AC254" s="35"/>
    </row>
    <row r="255" ht="112" spans="1:29">
      <c r="A255" s="6">
        <v>254</v>
      </c>
      <c r="B255" s="27">
        <v>2020211287</v>
      </c>
      <c r="C255" s="27" t="s">
        <v>964</v>
      </c>
      <c r="D255" s="7" t="str">
        <f>VLOOKUP(C255,[1]Sheet1!$C:$D,2,FALSE)</f>
        <v>（专)交通运输</v>
      </c>
      <c r="E255" s="27">
        <v>18382086923</v>
      </c>
      <c r="F255" s="27" t="s">
        <v>428</v>
      </c>
      <c r="G255" s="27" t="s">
        <v>965</v>
      </c>
      <c r="H255" s="27"/>
      <c r="I255" s="27" t="s">
        <v>965</v>
      </c>
      <c r="J255" s="27"/>
      <c r="K255" s="27" t="s">
        <v>965</v>
      </c>
      <c r="L255" s="27"/>
      <c r="M255" s="27" t="s">
        <v>965</v>
      </c>
      <c r="N255" s="27"/>
      <c r="O255" s="27" t="s">
        <v>965</v>
      </c>
      <c r="P255" s="27"/>
      <c r="Q255" s="27" t="s">
        <v>965</v>
      </c>
      <c r="R255" s="27"/>
      <c r="S255" s="24" t="s">
        <v>720</v>
      </c>
      <c r="T255" s="27">
        <v>10</v>
      </c>
      <c r="U255" s="9">
        <f t="shared" si="16"/>
        <v>10</v>
      </c>
      <c r="V255" s="6">
        <f t="shared" si="17"/>
        <v>9</v>
      </c>
      <c r="W255" s="27" t="s">
        <v>965</v>
      </c>
      <c r="X255" s="27" t="s">
        <v>965</v>
      </c>
      <c r="Y255" s="24" t="s">
        <v>966</v>
      </c>
      <c r="Z255" s="27">
        <v>0</v>
      </c>
      <c r="AA255" s="6">
        <f t="shared" si="18"/>
        <v>0</v>
      </c>
      <c r="AB255" s="6">
        <f t="shared" si="19"/>
        <v>9</v>
      </c>
      <c r="AC255" s="35"/>
    </row>
    <row r="256" ht="70" spans="1:29">
      <c r="A256" s="6">
        <v>255</v>
      </c>
      <c r="B256" s="27">
        <v>2020211382</v>
      </c>
      <c r="C256" s="27" t="s">
        <v>967</v>
      </c>
      <c r="D256" s="7" t="str">
        <f>VLOOKUP(C256,[1]Sheet1!$C:$D,2,FALSE)</f>
        <v>（专)交通运输</v>
      </c>
      <c r="E256" s="27">
        <v>18739069237</v>
      </c>
      <c r="F256" s="27" t="s">
        <v>39</v>
      </c>
      <c r="G256" s="24"/>
      <c r="H256" s="24"/>
      <c r="I256" s="24"/>
      <c r="J256" s="24"/>
      <c r="K256" s="24"/>
      <c r="L256" s="24"/>
      <c r="M256" s="24"/>
      <c r="N256" s="24"/>
      <c r="O256" s="24"/>
      <c r="P256" s="24"/>
      <c r="Q256" s="24"/>
      <c r="R256" s="24"/>
      <c r="S256" s="24"/>
      <c r="T256" s="24"/>
      <c r="U256" s="9">
        <f t="shared" si="16"/>
        <v>0</v>
      </c>
      <c r="V256" s="6">
        <f t="shared" si="17"/>
        <v>0</v>
      </c>
      <c r="W256" s="24" t="s">
        <v>968</v>
      </c>
      <c r="X256" s="24" t="s">
        <v>968</v>
      </c>
      <c r="Y256" s="24" t="s">
        <v>969</v>
      </c>
      <c r="Z256" s="27">
        <v>4</v>
      </c>
      <c r="AA256" s="6">
        <f t="shared" si="18"/>
        <v>0.4</v>
      </c>
      <c r="AB256" s="6">
        <f t="shared" si="19"/>
        <v>0.4</v>
      </c>
      <c r="AC256" s="35"/>
    </row>
    <row r="257" ht="308" spans="1:29">
      <c r="A257" s="6">
        <v>256</v>
      </c>
      <c r="B257" s="27">
        <v>2020211225</v>
      </c>
      <c r="C257" s="27" t="s">
        <v>970</v>
      </c>
      <c r="D257" s="7" t="str">
        <f>VLOOKUP(C257,[1]Sheet1!$C:$D,2,FALSE)</f>
        <v>（专)交通运输</v>
      </c>
      <c r="E257" s="27">
        <v>15856275866</v>
      </c>
      <c r="F257" s="27" t="s">
        <v>971</v>
      </c>
      <c r="G257" s="24" t="s">
        <v>972</v>
      </c>
      <c r="H257" s="27">
        <v>28</v>
      </c>
      <c r="I257" s="27"/>
      <c r="J257" s="27">
        <v>0</v>
      </c>
      <c r="K257" s="27"/>
      <c r="L257" s="27">
        <v>0</v>
      </c>
      <c r="M257" s="27"/>
      <c r="N257" s="27">
        <v>0</v>
      </c>
      <c r="O257" s="24" t="s">
        <v>973</v>
      </c>
      <c r="P257" s="27">
        <v>66</v>
      </c>
      <c r="Q257" s="24" t="s">
        <v>974</v>
      </c>
      <c r="R257" s="27">
        <v>18</v>
      </c>
      <c r="S257" s="24" t="s">
        <v>975</v>
      </c>
      <c r="T257" s="27">
        <v>30</v>
      </c>
      <c r="U257" s="9">
        <f t="shared" si="16"/>
        <v>142</v>
      </c>
      <c r="V257" s="6">
        <f t="shared" si="17"/>
        <v>127.8</v>
      </c>
      <c r="W257" s="24" t="s">
        <v>976</v>
      </c>
      <c r="X257" s="24" t="s">
        <v>977</v>
      </c>
      <c r="Y257" s="27"/>
      <c r="Z257" s="27">
        <v>5</v>
      </c>
      <c r="AA257" s="6">
        <f t="shared" si="18"/>
        <v>0.5</v>
      </c>
      <c r="AB257" s="6">
        <f t="shared" si="19"/>
        <v>128.3</v>
      </c>
      <c r="AC257" s="35"/>
    </row>
    <row r="258" ht="28" spans="1:29">
      <c r="A258" s="6">
        <v>257</v>
      </c>
      <c r="B258" s="27">
        <v>2020211299</v>
      </c>
      <c r="C258" s="27" t="s">
        <v>978</v>
      </c>
      <c r="D258" s="7" t="str">
        <f>VLOOKUP(C258,[1]Sheet1!$C:$D,2,FALSE)</f>
        <v>（专)交通运输</v>
      </c>
      <c r="E258" s="27">
        <v>18172258316</v>
      </c>
      <c r="F258" s="27" t="s">
        <v>87</v>
      </c>
      <c r="G258" s="24"/>
      <c r="H258" s="24"/>
      <c r="I258" s="24"/>
      <c r="J258" s="24"/>
      <c r="K258" s="24"/>
      <c r="L258" s="24"/>
      <c r="M258" s="24"/>
      <c r="N258" s="24"/>
      <c r="O258" s="24"/>
      <c r="P258" s="24"/>
      <c r="Q258" s="24"/>
      <c r="R258" s="24"/>
      <c r="S258" s="24" t="s">
        <v>604</v>
      </c>
      <c r="T258" s="24">
        <v>4</v>
      </c>
      <c r="U258" s="9">
        <f t="shared" si="16"/>
        <v>4</v>
      </c>
      <c r="V258" s="6">
        <f t="shared" si="17"/>
        <v>3.6</v>
      </c>
      <c r="W258" s="24" t="s">
        <v>979</v>
      </c>
      <c r="X258" s="24"/>
      <c r="Y258" s="98" t="s">
        <v>980</v>
      </c>
      <c r="Z258" s="27">
        <v>3</v>
      </c>
      <c r="AA258" s="6">
        <f t="shared" si="18"/>
        <v>0.3</v>
      </c>
      <c r="AB258" s="6">
        <f t="shared" si="19"/>
        <v>3.9</v>
      </c>
      <c r="AC258" s="35"/>
    </row>
    <row r="259" ht="70" spans="1:29">
      <c r="A259" s="6">
        <v>258</v>
      </c>
      <c r="B259" s="29">
        <v>2020211314</v>
      </c>
      <c r="C259" s="27" t="s">
        <v>981</v>
      </c>
      <c r="D259" s="7" t="str">
        <f>VLOOKUP(C259,[1]Sheet1!$C:$D,2,FALSE)</f>
        <v>（专)交通运输</v>
      </c>
      <c r="E259" s="29">
        <v>13118370737</v>
      </c>
      <c r="F259" s="27" t="s">
        <v>357</v>
      </c>
      <c r="G259" s="27"/>
      <c r="H259" s="27"/>
      <c r="I259" s="27"/>
      <c r="J259" s="27"/>
      <c r="K259" s="27"/>
      <c r="L259" s="27"/>
      <c r="M259" s="27"/>
      <c r="N259" s="27"/>
      <c r="O259" s="27"/>
      <c r="P259" s="27"/>
      <c r="Q259" s="27"/>
      <c r="R259" s="27"/>
      <c r="S259" s="24" t="s">
        <v>982</v>
      </c>
      <c r="T259" s="27">
        <v>5</v>
      </c>
      <c r="U259" s="9">
        <f t="shared" ref="U259:U270" si="20">H259+J259+L259+N259+P259+R259+T259</f>
        <v>5</v>
      </c>
      <c r="V259" s="6">
        <f t="shared" ref="V259:V270" si="21">U259*0.9</f>
        <v>4.5</v>
      </c>
      <c r="W259" s="27"/>
      <c r="X259" s="27"/>
      <c r="Y259" s="24" t="s">
        <v>983</v>
      </c>
      <c r="Z259" s="27">
        <v>4</v>
      </c>
      <c r="AA259" s="6">
        <f t="shared" ref="AA259:AA270" si="22">Z259*0.1</f>
        <v>0.4</v>
      </c>
      <c r="AB259" s="6">
        <f t="shared" ref="AB259:AB270" si="23">V259+AA259</f>
        <v>4.9</v>
      </c>
      <c r="AC259" s="35"/>
    </row>
    <row r="260" spans="1:29">
      <c r="A260" s="6">
        <v>259</v>
      </c>
      <c r="B260" s="92">
        <v>2020211334</v>
      </c>
      <c r="C260" s="92" t="s">
        <v>984</v>
      </c>
      <c r="D260" s="7" t="str">
        <f>VLOOKUP(C260,[1]Sheet1!$C:$D,2,FALSE)</f>
        <v>（专)交通运输</v>
      </c>
      <c r="E260" s="92">
        <v>18382168003</v>
      </c>
      <c r="F260" s="92" t="s">
        <v>188</v>
      </c>
      <c r="G260" s="93"/>
      <c r="H260" s="92"/>
      <c r="I260" s="92"/>
      <c r="J260" s="92"/>
      <c r="K260" s="92"/>
      <c r="L260" s="92"/>
      <c r="M260" s="92"/>
      <c r="N260" s="92"/>
      <c r="O260" s="92"/>
      <c r="P260" s="92"/>
      <c r="Q260" s="92"/>
      <c r="R260" s="92"/>
      <c r="S260" s="92"/>
      <c r="T260" s="92"/>
      <c r="U260" s="9">
        <f t="shared" si="20"/>
        <v>0</v>
      </c>
      <c r="V260" s="6">
        <f t="shared" si="21"/>
        <v>0</v>
      </c>
      <c r="W260" s="92" t="s">
        <v>985</v>
      </c>
      <c r="X260" s="92"/>
      <c r="Y260" s="92"/>
      <c r="Z260" s="92"/>
      <c r="AA260" s="6">
        <f t="shared" si="22"/>
        <v>0</v>
      </c>
      <c r="AB260" s="6">
        <f t="shared" si="23"/>
        <v>0</v>
      </c>
      <c r="AC260" s="35"/>
    </row>
    <row r="261" ht="126" spans="1:29">
      <c r="A261" s="6">
        <v>260</v>
      </c>
      <c r="B261" s="27">
        <v>2020211389</v>
      </c>
      <c r="C261" s="27" t="s">
        <v>986</v>
      </c>
      <c r="D261" s="7" t="str">
        <f>VLOOKUP(C261,[1]Sheet1!$C:$D,2,FALSE)</f>
        <v>（专)交通运输</v>
      </c>
      <c r="E261" s="27">
        <v>13872669584</v>
      </c>
      <c r="F261" s="27" t="s">
        <v>471</v>
      </c>
      <c r="G261" s="27" t="s">
        <v>987</v>
      </c>
      <c r="H261" s="27">
        <v>1.25</v>
      </c>
      <c r="I261" s="27"/>
      <c r="J261" s="27"/>
      <c r="K261" s="27"/>
      <c r="L261" s="27"/>
      <c r="M261" s="27"/>
      <c r="N261" s="27"/>
      <c r="O261" s="27"/>
      <c r="P261" s="27"/>
      <c r="Q261" s="27"/>
      <c r="R261" s="27"/>
      <c r="S261" s="27" t="s">
        <v>988</v>
      </c>
      <c r="T261" s="27">
        <v>5</v>
      </c>
      <c r="U261" s="9">
        <f t="shared" si="20"/>
        <v>6.25</v>
      </c>
      <c r="V261" s="6">
        <f t="shared" si="21"/>
        <v>5.625</v>
      </c>
      <c r="W261" s="24" t="s">
        <v>989</v>
      </c>
      <c r="X261" s="27" t="s">
        <v>990</v>
      </c>
      <c r="Y261" s="24" t="s">
        <v>991</v>
      </c>
      <c r="Z261" s="27">
        <v>8</v>
      </c>
      <c r="AA261" s="6">
        <f t="shared" si="22"/>
        <v>0.8</v>
      </c>
      <c r="AB261" s="6">
        <f t="shared" si="23"/>
        <v>6.425</v>
      </c>
      <c r="AC261" s="35"/>
    </row>
    <row r="262" ht="98" spans="1:29">
      <c r="A262" s="6">
        <v>261</v>
      </c>
      <c r="B262" s="27">
        <v>2020211283</v>
      </c>
      <c r="C262" s="27" t="s">
        <v>992</v>
      </c>
      <c r="D262" s="7" t="str">
        <f>VLOOKUP(C262,[1]Sheet1!$C:$D,2,FALSE)</f>
        <v>（专)交通运输</v>
      </c>
      <c r="E262" s="27">
        <v>13103994482</v>
      </c>
      <c r="F262" s="27" t="s">
        <v>461</v>
      </c>
      <c r="G262" s="24" t="s">
        <v>993</v>
      </c>
      <c r="H262" s="24">
        <v>53.5</v>
      </c>
      <c r="I262" s="24"/>
      <c r="J262" s="24"/>
      <c r="K262" s="24"/>
      <c r="L262" s="24"/>
      <c r="M262" s="24"/>
      <c r="N262" s="24"/>
      <c r="O262" s="24"/>
      <c r="P262" s="24"/>
      <c r="Q262" s="24"/>
      <c r="R262" s="24"/>
      <c r="S262" s="24"/>
      <c r="T262" s="24"/>
      <c r="U262" s="9">
        <f t="shared" si="20"/>
        <v>53.5</v>
      </c>
      <c r="V262" s="6">
        <f t="shared" si="21"/>
        <v>48.15</v>
      </c>
      <c r="W262" s="24"/>
      <c r="X262" s="24"/>
      <c r="Y262" s="24" t="s">
        <v>994</v>
      </c>
      <c r="Z262" s="27">
        <v>0</v>
      </c>
      <c r="AA262" s="6">
        <f t="shared" si="22"/>
        <v>0</v>
      </c>
      <c r="AB262" s="6">
        <f t="shared" si="23"/>
        <v>48.15</v>
      </c>
      <c r="AC262" s="37"/>
    </row>
    <row r="263" ht="84" spans="1:29">
      <c r="A263" s="6">
        <v>262</v>
      </c>
      <c r="B263" s="29" t="s">
        <v>995</v>
      </c>
      <c r="C263" s="27" t="s">
        <v>996</v>
      </c>
      <c r="D263" s="7" t="str">
        <f>VLOOKUP(C263,[1]Sheet1!$C:$D,2,FALSE)</f>
        <v>（专)交通运输</v>
      </c>
      <c r="E263" s="29" t="s">
        <v>997</v>
      </c>
      <c r="F263" s="27" t="s">
        <v>184</v>
      </c>
      <c r="G263" s="24" t="s">
        <v>998</v>
      </c>
      <c r="H263" s="27">
        <v>4.5</v>
      </c>
      <c r="I263" s="27"/>
      <c r="J263" s="27"/>
      <c r="K263" s="27"/>
      <c r="L263" s="27"/>
      <c r="M263" s="27"/>
      <c r="N263" s="27"/>
      <c r="O263" s="24" t="s">
        <v>999</v>
      </c>
      <c r="P263" s="27">
        <v>10</v>
      </c>
      <c r="Q263" s="27"/>
      <c r="R263" s="27"/>
      <c r="S263" s="24" t="s">
        <v>1000</v>
      </c>
      <c r="T263" s="27">
        <v>0</v>
      </c>
      <c r="U263" s="9">
        <f t="shared" si="20"/>
        <v>14.5</v>
      </c>
      <c r="V263" s="6">
        <f t="shared" si="21"/>
        <v>13.05</v>
      </c>
      <c r="W263" s="24" t="s">
        <v>583</v>
      </c>
      <c r="X263" s="27"/>
      <c r="Y263" s="27"/>
      <c r="Z263" s="27">
        <v>1</v>
      </c>
      <c r="AA263" s="6">
        <f t="shared" si="22"/>
        <v>0.1</v>
      </c>
      <c r="AB263" s="6">
        <f t="shared" si="23"/>
        <v>13.15</v>
      </c>
      <c r="AC263" s="37"/>
    </row>
    <row r="264" ht="70" spans="1:29">
      <c r="A264" s="6">
        <v>263</v>
      </c>
      <c r="B264" s="27">
        <v>2020211263</v>
      </c>
      <c r="C264" s="27" t="s">
        <v>1001</v>
      </c>
      <c r="D264" s="7" t="str">
        <f>VLOOKUP(C264,[1]Sheet1!$C:$D,2,FALSE)</f>
        <v>（专)交通运输</v>
      </c>
      <c r="E264" s="27">
        <v>17882282365</v>
      </c>
      <c r="F264" s="27" t="s">
        <v>28</v>
      </c>
      <c r="G264" s="27"/>
      <c r="H264" s="27"/>
      <c r="I264" s="27"/>
      <c r="J264" s="27"/>
      <c r="K264" s="27"/>
      <c r="L264" s="27"/>
      <c r="M264" s="27"/>
      <c r="N264" s="27"/>
      <c r="O264" s="27"/>
      <c r="P264" s="27"/>
      <c r="Q264" s="27"/>
      <c r="R264" s="27"/>
      <c r="S264" s="24" t="s">
        <v>1002</v>
      </c>
      <c r="T264" s="27">
        <v>20</v>
      </c>
      <c r="U264" s="9">
        <f t="shared" si="20"/>
        <v>20</v>
      </c>
      <c r="V264" s="6">
        <f t="shared" si="21"/>
        <v>18</v>
      </c>
      <c r="W264" s="27"/>
      <c r="X264" s="24" t="s">
        <v>1003</v>
      </c>
      <c r="Y264" s="24" t="s">
        <v>1004</v>
      </c>
      <c r="Z264" s="27">
        <v>10</v>
      </c>
      <c r="AA264" s="6">
        <f t="shared" si="22"/>
        <v>1</v>
      </c>
      <c r="AB264" s="6">
        <f t="shared" si="23"/>
        <v>19</v>
      </c>
      <c r="AC264" s="37"/>
    </row>
    <row r="265" ht="28" spans="1:29">
      <c r="A265" s="6">
        <v>264</v>
      </c>
      <c r="B265" s="24">
        <v>2020211353</v>
      </c>
      <c r="C265" s="24" t="s">
        <v>1005</v>
      </c>
      <c r="D265" s="7" t="str">
        <f>VLOOKUP(C265,[1]Sheet1!$C:$D,2,FALSE)</f>
        <v>（专)交通运输</v>
      </c>
      <c r="E265" s="24">
        <v>15524404589</v>
      </c>
      <c r="F265" s="24" t="s">
        <v>272</v>
      </c>
      <c r="G265" s="24"/>
      <c r="H265" s="24"/>
      <c r="I265" s="24"/>
      <c r="J265" s="24"/>
      <c r="K265" s="24"/>
      <c r="L265" s="24"/>
      <c r="M265" s="24"/>
      <c r="N265" s="24"/>
      <c r="O265" s="24"/>
      <c r="P265" s="24"/>
      <c r="Q265" s="24"/>
      <c r="R265" s="24"/>
      <c r="S265" s="24"/>
      <c r="T265" s="24"/>
      <c r="U265" s="9">
        <f t="shared" si="20"/>
        <v>0</v>
      </c>
      <c r="V265" s="6">
        <f t="shared" si="21"/>
        <v>0</v>
      </c>
      <c r="W265" s="24" t="s">
        <v>1006</v>
      </c>
      <c r="X265" s="24" t="s">
        <v>1007</v>
      </c>
      <c r="Y265" s="24"/>
      <c r="Z265" s="24">
        <v>7</v>
      </c>
      <c r="AA265" s="6">
        <f t="shared" si="22"/>
        <v>0.7</v>
      </c>
      <c r="AB265" s="6">
        <f t="shared" si="23"/>
        <v>0.7</v>
      </c>
      <c r="AC265" s="37"/>
    </row>
    <row r="266" ht="70" spans="1:29">
      <c r="A266" s="6">
        <v>265</v>
      </c>
      <c r="B266" s="85">
        <v>2020211290</v>
      </c>
      <c r="C266" s="27" t="s">
        <v>1008</v>
      </c>
      <c r="D266" s="7" t="str">
        <f>VLOOKUP(C266,[1]Sheet1!$C:$D,2,FALSE)</f>
        <v>（专)交通运输</v>
      </c>
      <c r="E266" s="85">
        <v>18086062260</v>
      </c>
      <c r="F266" s="27" t="s">
        <v>112</v>
      </c>
      <c r="G266" s="27"/>
      <c r="H266" s="27"/>
      <c r="I266" s="27"/>
      <c r="J266" s="27"/>
      <c r="K266" s="27"/>
      <c r="L266" s="27"/>
      <c r="M266" s="27"/>
      <c r="N266" s="27"/>
      <c r="O266" s="27"/>
      <c r="P266" s="27"/>
      <c r="Q266" s="27"/>
      <c r="R266" s="27"/>
      <c r="S266" s="24" t="s">
        <v>1009</v>
      </c>
      <c r="T266" s="27">
        <v>22</v>
      </c>
      <c r="U266" s="9">
        <f t="shared" si="20"/>
        <v>22</v>
      </c>
      <c r="V266" s="6">
        <f t="shared" si="21"/>
        <v>19.8</v>
      </c>
      <c r="W266" s="27"/>
      <c r="X266" s="27"/>
      <c r="Y266" s="27"/>
      <c r="Z266" s="27"/>
      <c r="AA266" s="6">
        <f t="shared" si="22"/>
        <v>0</v>
      </c>
      <c r="AB266" s="6">
        <f t="shared" si="23"/>
        <v>19.8</v>
      </c>
      <c r="AC266" s="35"/>
    </row>
    <row r="267" ht="70" spans="1:29">
      <c r="A267" s="6">
        <v>266</v>
      </c>
      <c r="B267" s="27">
        <v>2020211224</v>
      </c>
      <c r="C267" s="27" t="s">
        <v>1010</v>
      </c>
      <c r="D267" s="7" t="str">
        <f>VLOOKUP(C267,[1]Sheet1!$C:$D,2,FALSE)</f>
        <v>（专)交通运输</v>
      </c>
      <c r="E267" s="27">
        <v>18349353007</v>
      </c>
      <c r="F267" s="27" t="s">
        <v>78</v>
      </c>
      <c r="G267" s="24" t="s">
        <v>1011</v>
      </c>
      <c r="H267" s="24">
        <v>0</v>
      </c>
      <c r="I267" s="24"/>
      <c r="J267" s="24"/>
      <c r="K267" s="24"/>
      <c r="L267" s="24"/>
      <c r="M267" s="24"/>
      <c r="N267" s="24"/>
      <c r="O267" s="24"/>
      <c r="P267" s="24"/>
      <c r="Q267" s="24"/>
      <c r="R267" s="24"/>
      <c r="S267" s="24" t="s">
        <v>1012</v>
      </c>
      <c r="T267" s="24"/>
      <c r="U267" s="9">
        <f t="shared" si="20"/>
        <v>0</v>
      </c>
      <c r="V267" s="6">
        <f t="shared" si="21"/>
        <v>0</v>
      </c>
      <c r="W267" s="24"/>
      <c r="X267" s="24"/>
      <c r="Y267" s="24"/>
      <c r="Z267" s="27">
        <v>0</v>
      </c>
      <c r="AA267" s="6">
        <f t="shared" si="22"/>
        <v>0</v>
      </c>
      <c r="AB267" s="6">
        <f t="shared" si="23"/>
        <v>0</v>
      </c>
      <c r="AC267" s="37"/>
    </row>
    <row r="268" ht="98" spans="1:29">
      <c r="A268" s="6">
        <v>267</v>
      </c>
      <c r="B268" s="27">
        <v>2020211310</v>
      </c>
      <c r="C268" s="27" t="s">
        <v>1013</v>
      </c>
      <c r="D268" s="7" t="str">
        <f>VLOOKUP(C268,[1]Sheet1!$C:$D,2,FALSE)</f>
        <v>（专)交通运输</v>
      </c>
      <c r="E268" s="27">
        <v>18380163130</v>
      </c>
      <c r="F268" s="27" t="s">
        <v>33</v>
      </c>
      <c r="G268" s="24"/>
      <c r="H268" s="27"/>
      <c r="I268" s="27"/>
      <c r="J268" s="27"/>
      <c r="K268" s="27"/>
      <c r="L268" s="27"/>
      <c r="M268" s="27"/>
      <c r="N268" s="27"/>
      <c r="O268" s="27"/>
      <c r="P268" s="27"/>
      <c r="Q268" s="24" t="s">
        <v>1014</v>
      </c>
      <c r="R268" s="27">
        <v>0</v>
      </c>
      <c r="S268" s="27"/>
      <c r="T268" s="27"/>
      <c r="U268" s="9">
        <f t="shared" si="20"/>
        <v>0</v>
      </c>
      <c r="V268" s="6">
        <f t="shared" si="21"/>
        <v>0</v>
      </c>
      <c r="W268" s="27"/>
      <c r="X268" s="27"/>
      <c r="Y268" s="24" t="s">
        <v>1015</v>
      </c>
      <c r="Z268" s="27">
        <v>1</v>
      </c>
      <c r="AA268" s="6">
        <f t="shared" si="22"/>
        <v>0.1</v>
      </c>
      <c r="AB268" s="6">
        <f t="shared" si="23"/>
        <v>0.1</v>
      </c>
      <c r="AC268" s="37"/>
    </row>
    <row r="269" ht="182" spans="1:29">
      <c r="A269" s="6">
        <v>268</v>
      </c>
      <c r="B269" s="27">
        <v>2020211430</v>
      </c>
      <c r="C269" s="27" t="s">
        <v>1016</v>
      </c>
      <c r="D269" s="7" t="str">
        <f>VLOOKUP(C269,[1]Sheet1!$C:$D,2,FALSE)</f>
        <v>（专）物流工程与管理</v>
      </c>
      <c r="E269" s="27">
        <v>15770297339</v>
      </c>
      <c r="F269" s="27" t="s">
        <v>399</v>
      </c>
      <c r="G269" s="27"/>
      <c r="H269" s="27"/>
      <c r="I269" s="27"/>
      <c r="J269" s="27"/>
      <c r="K269" s="27"/>
      <c r="L269" s="27"/>
      <c r="M269" s="27"/>
      <c r="N269" s="27"/>
      <c r="O269" s="27"/>
      <c r="P269" s="27"/>
      <c r="Q269" s="27"/>
      <c r="R269" s="27"/>
      <c r="S269" s="27" t="s">
        <v>1017</v>
      </c>
      <c r="T269" s="27">
        <v>15</v>
      </c>
      <c r="U269" s="9">
        <f t="shared" si="20"/>
        <v>15</v>
      </c>
      <c r="V269" s="6">
        <f t="shared" si="21"/>
        <v>13.5</v>
      </c>
      <c r="W269" s="24" t="s">
        <v>1018</v>
      </c>
      <c r="X269" s="27"/>
      <c r="Y269" s="24" t="s">
        <v>1019</v>
      </c>
      <c r="Z269" s="27">
        <v>5</v>
      </c>
      <c r="AA269" s="6">
        <f t="shared" si="22"/>
        <v>0.5</v>
      </c>
      <c r="AB269" s="6">
        <f t="shared" si="23"/>
        <v>14</v>
      </c>
      <c r="AC269" s="37"/>
    </row>
    <row r="270" ht="56" spans="1:29">
      <c r="A270" s="6">
        <v>269</v>
      </c>
      <c r="B270" s="24">
        <v>2020211444</v>
      </c>
      <c r="C270" s="24" t="s">
        <v>1020</v>
      </c>
      <c r="D270" s="7" t="str">
        <f>VLOOKUP(C270,[1]Sheet1!$C:$D,2,FALSE)</f>
        <v>（专）物流工程与管理</v>
      </c>
      <c r="E270" s="24">
        <v>19102660241</v>
      </c>
      <c r="F270" s="24" t="s">
        <v>393</v>
      </c>
      <c r="G270" s="24"/>
      <c r="H270" s="24"/>
      <c r="I270" s="24"/>
      <c r="J270" s="24"/>
      <c r="K270" s="24"/>
      <c r="L270" s="24"/>
      <c r="M270" s="24"/>
      <c r="N270" s="24"/>
      <c r="O270" s="24"/>
      <c r="P270" s="24"/>
      <c r="Q270" s="24"/>
      <c r="R270" s="24"/>
      <c r="S270" s="24" t="s">
        <v>1021</v>
      </c>
      <c r="T270" s="24">
        <v>22</v>
      </c>
      <c r="U270" s="9">
        <f t="shared" si="20"/>
        <v>22</v>
      </c>
      <c r="V270" s="6">
        <f t="shared" si="21"/>
        <v>19.8</v>
      </c>
      <c r="W270" s="24" t="s">
        <v>1022</v>
      </c>
      <c r="X270" s="24" t="s">
        <v>1007</v>
      </c>
      <c r="Y270" s="24" t="s">
        <v>1023</v>
      </c>
      <c r="Z270" s="24">
        <v>10</v>
      </c>
      <c r="AA270" s="6">
        <f t="shared" si="22"/>
        <v>1</v>
      </c>
      <c r="AB270" s="6">
        <f t="shared" si="23"/>
        <v>20.8</v>
      </c>
      <c r="AC270" s="35"/>
    </row>
    <row r="271" ht="56" spans="1:29">
      <c r="A271" s="27">
        <v>270</v>
      </c>
      <c r="B271" s="29" t="s">
        <v>1024</v>
      </c>
      <c r="C271" s="27" t="s">
        <v>1025</v>
      </c>
      <c r="D271" s="7" t="str">
        <f>VLOOKUP(C271,[1]Sheet1!$C:$D,2,FALSE)</f>
        <v>（专)交通运输</v>
      </c>
      <c r="E271" s="29" t="s">
        <v>1026</v>
      </c>
      <c r="F271" s="27" t="s">
        <v>242</v>
      </c>
      <c r="G271" s="24"/>
      <c r="H271" s="24"/>
      <c r="I271" s="24"/>
      <c r="J271" s="24"/>
      <c r="K271" s="24"/>
      <c r="L271" s="24"/>
      <c r="M271" s="24"/>
      <c r="N271" s="24"/>
      <c r="O271" s="24"/>
      <c r="P271" s="24"/>
      <c r="Q271" s="24"/>
      <c r="R271" s="24"/>
      <c r="S271" s="24"/>
      <c r="T271" s="24"/>
      <c r="U271" s="24"/>
      <c r="V271" s="27"/>
      <c r="W271" s="24" t="s">
        <v>1027</v>
      </c>
      <c r="X271" s="24" t="s">
        <v>1028</v>
      </c>
      <c r="Y271" s="24" t="s">
        <v>1029</v>
      </c>
      <c r="Z271" s="27">
        <v>5</v>
      </c>
      <c r="AA271" s="27">
        <v>0.8</v>
      </c>
      <c r="AB271" s="27">
        <v>0.8</v>
      </c>
      <c r="AC271" s="37"/>
    </row>
    <row r="272" spans="1:29">
      <c r="A272" s="34"/>
      <c r="B272" s="37"/>
      <c r="C272" s="37"/>
      <c r="D272" s="37"/>
      <c r="E272" s="37"/>
      <c r="F272" s="37"/>
      <c r="G272" s="37"/>
      <c r="H272" s="37"/>
      <c r="I272" s="37"/>
      <c r="J272" s="37"/>
      <c r="K272" s="37"/>
      <c r="L272" s="37"/>
      <c r="M272" s="37"/>
      <c r="N272" s="37"/>
      <c r="O272" s="37"/>
      <c r="P272" s="37"/>
      <c r="Q272" s="37"/>
      <c r="R272" s="37"/>
      <c r="S272" s="37"/>
      <c r="T272" s="37"/>
      <c r="U272" s="37"/>
      <c r="V272" s="34"/>
      <c r="W272" s="37"/>
      <c r="X272" s="35"/>
      <c r="Y272" s="37"/>
      <c r="Z272" s="37"/>
      <c r="AA272" s="37"/>
      <c r="AB272" s="34"/>
      <c r="AC272" s="37"/>
    </row>
    <row r="273" spans="1:29">
      <c r="A273" s="34"/>
      <c r="B273" s="37"/>
      <c r="C273" s="37"/>
      <c r="D273" s="37"/>
      <c r="E273" s="37"/>
      <c r="F273" s="37"/>
      <c r="G273" s="37"/>
      <c r="H273" s="37"/>
      <c r="I273" s="37"/>
      <c r="J273" s="37"/>
      <c r="K273" s="37"/>
      <c r="L273" s="37"/>
      <c r="M273" s="35"/>
      <c r="N273" s="37"/>
      <c r="O273" s="37"/>
      <c r="P273" s="37"/>
      <c r="Q273" s="37"/>
      <c r="R273" s="37"/>
      <c r="S273" s="35"/>
      <c r="T273" s="37"/>
      <c r="U273" s="37"/>
      <c r="V273" s="34"/>
      <c r="W273" s="37"/>
      <c r="X273" s="35"/>
      <c r="Y273" s="35"/>
      <c r="Z273" s="37"/>
      <c r="AA273" s="37"/>
      <c r="AB273" s="34"/>
      <c r="AC273" s="37"/>
    </row>
    <row r="274" spans="1:29">
      <c r="A274" s="34"/>
      <c r="B274" s="37"/>
      <c r="C274" s="37"/>
      <c r="D274" s="37"/>
      <c r="E274" s="37"/>
      <c r="F274" s="37"/>
      <c r="G274" s="37"/>
      <c r="H274" s="37"/>
      <c r="I274" s="37"/>
      <c r="J274" s="37"/>
      <c r="K274" s="37"/>
      <c r="L274" s="37"/>
      <c r="M274" s="37"/>
      <c r="N274" s="37"/>
      <c r="O274" s="37"/>
      <c r="P274" s="37"/>
      <c r="Q274" s="37"/>
      <c r="R274" s="37"/>
      <c r="S274" s="37"/>
      <c r="T274" s="37"/>
      <c r="U274" s="37"/>
      <c r="V274" s="34"/>
      <c r="W274" s="35"/>
      <c r="X274" s="37"/>
      <c r="Y274" s="37"/>
      <c r="Z274" s="37"/>
      <c r="AA274" s="37"/>
      <c r="AB274" s="34"/>
      <c r="AC274" s="37"/>
    </row>
    <row r="275" spans="1:29">
      <c r="A275" s="34"/>
      <c r="B275" s="35"/>
      <c r="C275" s="35"/>
      <c r="D275" s="35"/>
      <c r="E275" s="35"/>
      <c r="F275" s="35"/>
      <c r="G275" s="37"/>
      <c r="H275" s="37"/>
      <c r="I275" s="37"/>
      <c r="J275" s="37"/>
      <c r="K275" s="37"/>
      <c r="L275" s="37"/>
      <c r="M275" s="37"/>
      <c r="N275" s="37"/>
      <c r="O275" s="37"/>
      <c r="P275" s="37"/>
      <c r="Q275" s="37"/>
      <c r="R275" s="37"/>
      <c r="S275" s="35"/>
      <c r="T275" s="35"/>
      <c r="U275" s="35"/>
      <c r="V275" s="34"/>
      <c r="W275" s="35"/>
      <c r="X275" s="35"/>
      <c r="Y275" s="35"/>
      <c r="Z275" s="35"/>
      <c r="AA275" s="35"/>
      <c r="AB275" s="34"/>
      <c r="AC275" s="35"/>
    </row>
    <row r="276" spans="1:29">
      <c r="A276" s="34"/>
      <c r="B276" s="35"/>
      <c r="C276" s="35"/>
      <c r="D276" s="35"/>
      <c r="E276" s="35"/>
      <c r="F276" s="35"/>
      <c r="G276" s="37"/>
      <c r="H276" s="37"/>
      <c r="I276" s="37"/>
      <c r="J276" s="37"/>
      <c r="K276" s="37"/>
      <c r="L276" s="37"/>
      <c r="M276" s="37"/>
      <c r="N276" s="37"/>
      <c r="O276" s="37"/>
      <c r="P276" s="37"/>
      <c r="Q276" s="37"/>
      <c r="R276" s="37"/>
      <c r="S276" s="35"/>
      <c r="T276" s="35"/>
      <c r="U276" s="35"/>
      <c r="V276" s="34"/>
      <c r="W276" s="35"/>
      <c r="X276" s="35"/>
      <c r="Y276" s="35"/>
      <c r="Z276" s="35"/>
      <c r="AA276" s="35"/>
      <c r="AB276" s="34"/>
      <c r="AC276" s="35"/>
    </row>
    <row r="277" spans="1:29">
      <c r="A277" s="34"/>
      <c r="B277" s="35"/>
      <c r="C277" s="35"/>
      <c r="D277" s="35"/>
      <c r="E277" s="35"/>
      <c r="F277" s="35"/>
      <c r="G277" s="37"/>
      <c r="H277" s="37"/>
      <c r="I277" s="37"/>
      <c r="J277" s="37"/>
      <c r="K277" s="37"/>
      <c r="L277" s="37"/>
      <c r="M277" s="37"/>
      <c r="N277" s="37"/>
      <c r="O277" s="37"/>
      <c r="P277" s="37"/>
      <c r="Q277" s="37"/>
      <c r="R277" s="37"/>
      <c r="S277" s="35"/>
      <c r="T277" s="35"/>
      <c r="U277" s="35"/>
      <c r="V277" s="34"/>
      <c r="W277" s="35"/>
      <c r="X277" s="35"/>
      <c r="Y277" s="35"/>
      <c r="Z277" s="35"/>
      <c r="AA277" s="35"/>
      <c r="AB277" s="34"/>
      <c r="AC277" s="97"/>
    </row>
    <row r="278" spans="1:29">
      <c r="A278" s="34"/>
      <c r="B278" s="35"/>
      <c r="C278" s="35"/>
      <c r="D278" s="35"/>
      <c r="E278" s="35"/>
      <c r="F278" s="35"/>
      <c r="G278" s="37"/>
      <c r="H278" s="37"/>
      <c r="I278" s="37"/>
      <c r="J278" s="37"/>
      <c r="K278" s="37"/>
      <c r="L278" s="37"/>
      <c r="M278" s="37"/>
      <c r="N278" s="37"/>
      <c r="O278" s="35"/>
      <c r="P278" s="35"/>
      <c r="Q278" s="37"/>
      <c r="R278" s="37"/>
      <c r="S278" s="35"/>
      <c r="T278" s="35"/>
      <c r="U278" s="35"/>
      <c r="V278" s="34"/>
      <c r="W278" s="35"/>
      <c r="X278" s="35"/>
      <c r="Y278" s="35"/>
      <c r="Z278" s="35"/>
      <c r="AA278" s="35"/>
      <c r="AB278" s="34"/>
      <c r="AC278" s="35"/>
    </row>
    <row r="279" spans="1:29">
      <c r="A279" s="34"/>
      <c r="B279" s="35"/>
      <c r="C279" s="35"/>
      <c r="D279" s="37"/>
      <c r="E279" s="37"/>
      <c r="F279" s="35"/>
      <c r="G279" s="37"/>
      <c r="H279" s="37"/>
      <c r="I279" s="37"/>
      <c r="J279" s="37"/>
      <c r="K279" s="37"/>
      <c r="L279" s="37"/>
      <c r="M279" s="37"/>
      <c r="N279" s="37"/>
      <c r="O279" s="37"/>
      <c r="P279" s="37"/>
      <c r="Q279" s="37"/>
      <c r="R279" s="37"/>
      <c r="S279" s="35"/>
      <c r="T279" s="35"/>
      <c r="U279" s="35"/>
      <c r="V279" s="34"/>
      <c r="W279" s="35"/>
      <c r="X279" s="35"/>
      <c r="Y279" s="35"/>
      <c r="Z279" s="35"/>
      <c r="AA279" s="35"/>
      <c r="AB279" s="34"/>
      <c r="AC279" s="35"/>
    </row>
    <row r="280" spans="1:29">
      <c r="A280" s="34"/>
      <c r="B280" s="35"/>
      <c r="C280" s="35"/>
      <c r="D280" s="35"/>
      <c r="E280" s="35"/>
      <c r="F280" s="35"/>
      <c r="G280" s="37"/>
      <c r="H280" s="37"/>
      <c r="I280" s="37"/>
      <c r="J280" s="37"/>
      <c r="K280" s="37"/>
      <c r="L280" s="37"/>
      <c r="M280" s="37"/>
      <c r="N280" s="37"/>
      <c r="O280" s="37"/>
      <c r="P280" s="37"/>
      <c r="Q280" s="37"/>
      <c r="R280" s="37"/>
      <c r="S280" s="37"/>
      <c r="T280" s="37"/>
      <c r="U280" s="35"/>
      <c r="V280" s="34"/>
      <c r="W280" s="35"/>
      <c r="X280" s="35"/>
      <c r="Y280" s="35"/>
      <c r="Z280" s="35"/>
      <c r="AA280" s="35"/>
      <c r="AB280" s="34"/>
      <c r="AC280" s="35"/>
    </row>
    <row r="281" spans="1:29">
      <c r="A281" s="34"/>
      <c r="B281" s="37"/>
      <c r="C281" s="35"/>
      <c r="D281" s="37"/>
      <c r="E281" s="37"/>
      <c r="F281" s="35"/>
      <c r="G281" s="35"/>
      <c r="H281" s="35"/>
      <c r="I281" s="37"/>
      <c r="J281" s="37"/>
      <c r="K281" s="37"/>
      <c r="L281" s="37"/>
      <c r="M281" s="37"/>
      <c r="N281" s="37"/>
      <c r="O281" s="37"/>
      <c r="P281" s="37"/>
      <c r="Q281" s="37"/>
      <c r="R281" s="37"/>
      <c r="S281" s="35"/>
      <c r="T281" s="35"/>
      <c r="U281" s="35"/>
      <c r="V281" s="34"/>
      <c r="W281" s="35"/>
      <c r="X281" s="35"/>
      <c r="Y281" s="35"/>
      <c r="Z281" s="35"/>
      <c r="AA281" s="35"/>
      <c r="AB281" s="34"/>
      <c r="AC281" s="35"/>
    </row>
    <row r="282" spans="1:29">
      <c r="A282" s="34"/>
      <c r="B282" s="37"/>
      <c r="C282" s="35"/>
      <c r="D282" s="37"/>
      <c r="E282" s="37"/>
      <c r="F282" s="35"/>
      <c r="G282" s="35"/>
      <c r="H282" s="35"/>
      <c r="I282" s="35"/>
      <c r="J282" s="35"/>
      <c r="K282" s="35"/>
      <c r="L282" s="35"/>
      <c r="M282" s="35"/>
      <c r="N282" s="35"/>
      <c r="O282" s="35"/>
      <c r="P282" s="35"/>
      <c r="Q282" s="35"/>
      <c r="R282" s="35"/>
      <c r="S282" s="35"/>
      <c r="T282" s="35"/>
      <c r="U282" s="35"/>
      <c r="V282" s="34"/>
      <c r="W282" s="35"/>
      <c r="X282" s="35"/>
      <c r="Y282" s="35"/>
      <c r="Z282" s="35"/>
      <c r="AA282" s="35"/>
      <c r="AB282" s="34"/>
      <c r="AC282" s="35"/>
    </row>
    <row r="283" spans="1:29">
      <c r="A283" s="34"/>
      <c r="B283" s="37"/>
      <c r="C283" s="35"/>
      <c r="D283" s="37"/>
      <c r="E283" s="37"/>
      <c r="F283" s="35"/>
      <c r="G283" s="35"/>
      <c r="H283" s="35"/>
      <c r="I283" s="35"/>
      <c r="J283" s="35"/>
      <c r="K283" s="35"/>
      <c r="L283" s="35"/>
      <c r="M283" s="35"/>
      <c r="N283" s="35"/>
      <c r="O283" s="35"/>
      <c r="P283" s="35"/>
      <c r="Q283" s="35"/>
      <c r="R283" s="35"/>
      <c r="S283" s="35"/>
      <c r="T283" s="35"/>
      <c r="U283" s="35"/>
      <c r="V283" s="34"/>
      <c r="W283" s="35"/>
      <c r="X283" s="35"/>
      <c r="Y283" s="35"/>
      <c r="Z283" s="35"/>
      <c r="AA283" s="35"/>
      <c r="AB283" s="34"/>
      <c r="AC283" s="35"/>
    </row>
    <row r="284" spans="1:29">
      <c r="A284" s="34"/>
      <c r="B284" s="37"/>
      <c r="C284" s="35"/>
      <c r="D284" s="37"/>
      <c r="E284" s="37"/>
      <c r="F284" s="35"/>
      <c r="G284" s="35"/>
      <c r="H284" s="35"/>
      <c r="I284" s="35"/>
      <c r="J284" s="35"/>
      <c r="K284" s="35"/>
      <c r="L284" s="35"/>
      <c r="M284" s="35"/>
      <c r="N284" s="35"/>
      <c r="O284" s="35"/>
      <c r="P284" s="35"/>
      <c r="Q284" s="35"/>
      <c r="R284" s="35"/>
      <c r="S284" s="35"/>
      <c r="T284" s="35"/>
      <c r="U284" s="35"/>
      <c r="V284" s="34"/>
      <c r="W284" s="35"/>
      <c r="X284" s="35"/>
      <c r="Y284" s="35"/>
      <c r="Z284" s="35"/>
      <c r="AA284" s="35"/>
      <c r="AB284" s="34"/>
      <c r="AC284" s="35"/>
    </row>
    <row r="285" spans="1:29">
      <c r="A285" s="34"/>
      <c r="B285" s="34"/>
      <c r="C285" s="34"/>
      <c r="D285" s="34"/>
      <c r="E285" s="34"/>
      <c r="F285" s="34"/>
      <c r="G285" s="34"/>
      <c r="H285" s="34"/>
      <c r="I285" s="34"/>
      <c r="J285" s="34"/>
      <c r="K285" s="34"/>
      <c r="L285" s="34"/>
      <c r="M285" s="34"/>
      <c r="N285" s="34"/>
      <c r="O285" s="35"/>
      <c r="P285" s="34"/>
      <c r="Q285" s="34"/>
      <c r="R285" s="34"/>
      <c r="S285" s="35"/>
      <c r="T285" s="34"/>
      <c r="U285" s="34"/>
      <c r="V285" s="34"/>
      <c r="W285" s="35"/>
      <c r="X285" s="34"/>
      <c r="Y285" s="34"/>
      <c r="Z285" s="34"/>
      <c r="AA285" s="34"/>
      <c r="AB285" s="34"/>
      <c r="AC285" s="34"/>
    </row>
    <row r="286" spans="1:29">
      <c r="A286" s="34"/>
      <c r="B286" s="90"/>
      <c r="C286" s="34"/>
      <c r="D286" s="34"/>
      <c r="E286" s="34"/>
      <c r="F286" s="34"/>
      <c r="G286" s="35"/>
      <c r="H286" s="35"/>
      <c r="I286" s="35"/>
      <c r="J286" s="35"/>
      <c r="K286" s="35"/>
      <c r="L286" s="35"/>
      <c r="M286" s="35"/>
      <c r="N286" s="35"/>
      <c r="O286" s="35"/>
      <c r="P286" s="35"/>
      <c r="Q286" s="35"/>
      <c r="R286" s="35"/>
      <c r="S286" s="35"/>
      <c r="T286" s="35"/>
      <c r="U286" s="35"/>
      <c r="V286" s="34"/>
      <c r="W286" s="35"/>
      <c r="X286" s="35"/>
      <c r="Y286" s="35"/>
      <c r="Z286" s="34"/>
      <c r="AA286" s="34"/>
      <c r="AB286" s="34"/>
      <c r="AC286" s="34"/>
    </row>
    <row r="287" spans="1:29">
      <c r="A287" s="34"/>
      <c r="B287" s="34"/>
      <c r="C287" s="34"/>
      <c r="D287" s="34"/>
      <c r="E287" s="34"/>
      <c r="F287" s="34"/>
      <c r="G287" s="35"/>
      <c r="H287" s="35"/>
      <c r="I287" s="35"/>
      <c r="J287" s="35"/>
      <c r="K287" s="35"/>
      <c r="L287" s="35"/>
      <c r="M287" s="35"/>
      <c r="N287" s="35"/>
      <c r="O287" s="35"/>
      <c r="P287" s="35"/>
      <c r="Q287" s="35"/>
      <c r="R287" s="35"/>
      <c r="S287" s="35"/>
      <c r="T287" s="35"/>
      <c r="U287" s="35"/>
      <c r="V287" s="34"/>
      <c r="W287" s="35"/>
      <c r="X287" s="35"/>
      <c r="Y287" s="35"/>
      <c r="Z287" s="34"/>
      <c r="AA287" s="34"/>
      <c r="AB287" s="34"/>
      <c r="AC287" s="34"/>
    </row>
    <row r="288" spans="1:29">
      <c r="A288" s="34"/>
      <c r="B288" s="34"/>
      <c r="C288" s="34"/>
      <c r="D288" s="34"/>
      <c r="E288" s="34"/>
      <c r="F288" s="34"/>
      <c r="G288" s="34"/>
      <c r="H288" s="34"/>
      <c r="I288" s="34"/>
      <c r="J288" s="34"/>
      <c r="K288" s="34"/>
      <c r="L288" s="34"/>
      <c r="M288" s="34"/>
      <c r="N288" s="34"/>
      <c r="O288" s="34"/>
      <c r="P288" s="34"/>
      <c r="Q288" s="34"/>
      <c r="R288" s="34"/>
      <c r="S288" s="35"/>
      <c r="T288" s="34"/>
      <c r="U288" s="34"/>
      <c r="V288" s="34"/>
      <c r="W288" s="34"/>
      <c r="X288" s="34"/>
      <c r="Y288" s="34"/>
      <c r="Z288" s="34"/>
      <c r="AA288" s="34"/>
      <c r="AB288" s="34"/>
      <c r="AC288" s="34"/>
    </row>
    <row r="289" spans="1:29">
      <c r="A289" s="34"/>
      <c r="B289" s="94"/>
      <c r="C289" s="94"/>
      <c r="D289" s="94"/>
      <c r="E289" s="94"/>
      <c r="F289" s="94"/>
      <c r="G289" s="94"/>
      <c r="H289" s="94"/>
      <c r="I289" s="94"/>
      <c r="J289" s="94"/>
      <c r="K289" s="94"/>
      <c r="L289" s="94"/>
      <c r="M289" s="94"/>
      <c r="N289" s="94"/>
      <c r="O289" s="94"/>
      <c r="P289" s="94"/>
      <c r="Q289" s="94"/>
      <c r="R289" s="94"/>
      <c r="S289" s="97"/>
      <c r="T289" s="94"/>
      <c r="U289" s="94"/>
      <c r="V289" s="34"/>
      <c r="W289" s="94"/>
      <c r="X289" s="94"/>
      <c r="Y289" s="97"/>
      <c r="Z289" s="94"/>
      <c r="AA289" s="94"/>
      <c r="AB289" s="34"/>
      <c r="AC289" s="34"/>
    </row>
    <row r="290" spans="1:29">
      <c r="A290" s="34"/>
      <c r="B290" s="95"/>
      <c r="C290" s="34"/>
      <c r="D290" s="34"/>
      <c r="E290" s="34"/>
      <c r="F290" s="34"/>
      <c r="G290" s="34"/>
      <c r="H290" s="34"/>
      <c r="I290" s="34"/>
      <c r="J290" s="34"/>
      <c r="K290" s="34"/>
      <c r="L290" s="34"/>
      <c r="M290" s="34"/>
      <c r="N290" s="34"/>
      <c r="O290" s="34"/>
      <c r="P290" s="34"/>
      <c r="Q290" s="34"/>
      <c r="R290" s="34"/>
      <c r="S290" s="35"/>
      <c r="T290" s="34"/>
      <c r="U290" s="34"/>
      <c r="V290" s="34"/>
      <c r="W290" s="35"/>
      <c r="X290" s="34"/>
      <c r="Y290" s="34"/>
      <c r="Z290" s="34"/>
      <c r="AA290" s="34"/>
      <c r="AB290" s="34"/>
      <c r="AC290" s="34"/>
    </row>
    <row r="291" spans="1:29">
      <c r="A291" s="34"/>
      <c r="B291" s="96"/>
      <c r="C291" s="34"/>
      <c r="D291" s="34"/>
      <c r="E291" s="34"/>
      <c r="F291" s="34"/>
      <c r="G291" s="35"/>
      <c r="H291" s="35"/>
      <c r="I291" s="35"/>
      <c r="J291" s="35"/>
      <c r="K291" s="35"/>
      <c r="L291" s="35"/>
      <c r="M291" s="35"/>
      <c r="N291" s="35"/>
      <c r="O291" s="35"/>
      <c r="P291" s="35"/>
      <c r="Q291" s="35"/>
      <c r="R291" s="35"/>
      <c r="S291" s="35"/>
      <c r="T291" s="35"/>
      <c r="U291" s="35"/>
      <c r="V291" s="34"/>
      <c r="W291" s="35"/>
      <c r="X291" s="35"/>
      <c r="Y291" s="35"/>
      <c r="Z291" s="34"/>
      <c r="AA291" s="34"/>
      <c r="AB291" s="34"/>
      <c r="AC291" s="34"/>
    </row>
    <row r="292" spans="1:29">
      <c r="A292" s="34"/>
      <c r="B292" s="34"/>
      <c r="C292" s="34"/>
      <c r="D292" s="34"/>
      <c r="E292" s="34"/>
      <c r="F292" s="34"/>
      <c r="G292" s="35"/>
      <c r="H292" s="35"/>
      <c r="I292" s="35"/>
      <c r="J292" s="35"/>
      <c r="K292" s="35"/>
      <c r="L292" s="35"/>
      <c r="M292" s="35"/>
      <c r="N292" s="35"/>
      <c r="O292" s="35"/>
      <c r="P292" s="35"/>
      <c r="Q292" s="35"/>
      <c r="R292" s="35"/>
      <c r="S292" s="35"/>
      <c r="T292" s="35"/>
      <c r="U292" s="35"/>
      <c r="V292" s="34"/>
      <c r="W292" s="35"/>
      <c r="X292" s="35"/>
      <c r="Y292" s="35"/>
      <c r="Z292" s="34"/>
      <c r="AA292" s="34"/>
      <c r="AB292" s="34"/>
      <c r="AC292" s="34"/>
    </row>
    <row r="293" spans="1:29">
      <c r="A293" s="34"/>
      <c r="B293" s="96"/>
      <c r="C293" s="34"/>
      <c r="D293" s="34"/>
      <c r="E293" s="34"/>
      <c r="F293" s="34"/>
      <c r="G293" s="34"/>
      <c r="H293" s="34"/>
      <c r="I293" s="34"/>
      <c r="J293" s="34"/>
      <c r="K293" s="34"/>
      <c r="L293" s="34"/>
      <c r="M293" s="34"/>
      <c r="N293" s="34"/>
      <c r="O293" s="34"/>
      <c r="P293" s="34"/>
      <c r="Q293" s="34"/>
      <c r="R293" s="34"/>
      <c r="S293" s="35"/>
      <c r="T293" s="34"/>
      <c r="U293" s="34"/>
      <c r="V293" s="34"/>
      <c r="W293" s="35"/>
      <c r="X293" s="35"/>
      <c r="Y293" s="34"/>
      <c r="Z293" s="34"/>
      <c r="AA293" s="34"/>
      <c r="AB293" s="34"/>
      <c r="AC293" s="34"/>
    </row>
    <row r="294" spans="1:29">
      <c r="A294" s="34"/>
      <c r="B294" s="34"/>
      <c r="C294" s="34"/>
      <c r="D294" s="34"/>
      <c r="E294" s="34"/>
      <c r="F294" s="34"/>
      <c r="G294" s="35"/>
      <c r="H294" s="35"/>
      <c r="I294" s="35"/>
      <c r="J294" s="35"/>
      <c r="K294" s="35"/>
      <c r="L294" s="35"/>
      <c r="M294" s="35"/>
      <c r="N294" s="35"/>
      <c r="O294" s="35"/>
      <c r="P294" s="35"/>
      <c r="Q294" s="35"/>
      <c r="R294" s="35"/>
      <c r="S294" s="35"/>
      <c r="T294" s="35"/>
      <c r="U294" s="35"/>
      <c r="V294" s="34"/>
      <c r="W294" s="35"/>
      <c r="X294" s="35"/>
      <c r="Y294" s="35"/>
      <c r="Z294" s="34"/>
      <c r="AA294" s="34"/>
      <c r="AB294" s="34"/>
      <c r="AC294" s="34"/>
    </row>
    <row r="295" spans="1:29">
      <c r="A295" s="34"/>
      <c r="B295" s="34"/>
      <c r="C295" s="34"/>
      <c r="D295" s="34"/>
      <c r="E295" s="34"/>
      <c r="F295" s="34"/>
      <c r="G295" s="35"/>
      <c r="H295" s="34"/>
      <c r="I295" s="34"/>
      <c r="J295" s="34"/>
      <c r="K295" s="34"/>
      <c r="L295" s="34"/>
      <c r="M295" s="34"/>
      <c r="N295" s="34"/>
      <c r="O295" s="34"/>
      <c r="P295" s="34"/>
      <c r="Q295" s="34"/>
      <c r="R295" s="34"/>
      <c r="S295" s="34"/>
      <c r="T295" s="34"/>
      <c r="U295" s="34"/>
      <c r="V295" s="34"/>
      <c r="W295" s="34"/>
      <c r="X295" s="34"/>
      <c r="Y295" s="34"/>
      <c r="Z295" s="34"/>
      <c r="AA295" s="34"/>
      <c r="AB295" s="34"/>
      <c r="AC295" s="34"/>
    </row>
    <row r="296" spans="1:29">
      <c r="A296" s="34"/>
      <c r="B296" s="34"/>
      <c r="C296" s="34"/>
      <c r="D296" s="34"/>
      <c r="E296" s="34"/>
      <c r="F296" s="34"/>
      <c r="G296" s="35"/>
      <c r="H296" s="35"/>
      <c r="I296" s="35"/>
      <c r="J296" s="35"/>
      <c r="K296" s="35"/>
      <c r="L296" s="35"/>
      <c r="M296" s="35"/>
      <c r="N296" s="35"/>
      <c r="O296" s="35"/>
      <c r="P296" s="35"/>
      <c r="Q296" s="35"/>
      <c r="R296" s="35"/>
      <c r="S296" s="35"/>
      <c r="T296" s="35"/>
      <c r="U296" s="35"/>
      <c r="V296" s="34"/>
      <c r="W296" s="35"/>
      <c r="X296" s="35"/>
      <c r="Y296" s="35"/>
      <c r="Z296" s="34"/>
      <c r="AA296" s="34"/>
      <c r="AB296" s="34"/>
      <c r="AC296" s="34"/>
    </row>
    <row r="297" spans="1:29">
      <c r="A297" s="34"/>
      <c r="B297" s="34"/>
      <c r="C297" s="34"/>
      <c r="D297" s="34"/>
      <c r="E297" s="34"/>
      <c r="F297" s="34"/>
      <c r="G297" s="35"/>
      <c r="H297" s="35"/>
      <c r="I297" s="35"/>
      <c r="J297" s="35"/>
      <c r="K297" s="35"/>
      <c r="L297" s="35"/>
      <c r="M297" s="35"/>
      <c r="N297" s="35"/>
      <c r="O297" s="35"/>
      <c r="P297" s="35"/>
      <c r="Q297" s="35"/>
      <c r="R297" s="35"/>
      <c r="S297" s="35"/>
      <c r="T297" s="35"/>
      <c r="U297" s="35"/>
      <c r="V297" s="34"/>
      <c r="W297" s="35"/>
      <c r="X297" s="35"/>
      <c r="Y297" s="35"/>
      <c r="Z297" s="34"/>
      <c r="AA297" s="34"/>
      <c r="AB297" s="34"/>
      <c r="AC297" s="34"/>
    </row>
    <row r="298" spans="1:29">
      <c r="A298" s="34"/>
      <c r="B298" s="34"/>
      <c r="C298" s="34"/>
      <c r="D298" s="34"/>
      <c r="E298" s="34"/>
      <c r="F298" s="34"/>
      <c r="G298" s="35"/>
      <c r="H298" s="35"/>
      <c r="I298" s="35"/>
      <c r="J298" s="35"/>
      <c r="K298" s="35"/>
      <c r="L298" s="35"/>
      <c r="M298" s="35"/>
      <c r="N298" s="35"/>
      <c r="O298" s="35"/>
      <c r="P298" s="35"/>
      <c r="Q298" s="35"/>
      <c r="R298" s="35"/>
      <c r="S298" s="35"/>
      <c r="T298" s="35"/>
      <c r="U298" s="35"/>
      <c r="V298" s="34"/>
      <c r="W298" s="35"/>
      <c r="X298" s="35"/>
      <c r="Y298" s="35"/>
      <c r="Z298" s="34"/>
      <c r="AA298" s="34"/>
      <c r="AB298" s="34"/>
      <c r="AC298" s="34"/>
    </row>
    <row r="299" spans="1:29">
      <c r="A299" s="34"/>
      <c r="B299" s="34"/>
      <c r="C299" s="34"/>
      <c r="D299" s="34"/>
      <c r="E299" s="34"/>
      <c r="F299" s="34"/>
      <c r="G299" s="35"/>
      <c r="H299" s="35"/>
      <c r="I299" s="35"/>
      <c r="J299" s="35"/>
      <c r="K299" s="35"/>
      <c r="L299" s="35"/>
      <c r="M299" s="35"/>
      <c r="N299" s="35"/>
      <c r="O299" s="35"/>
      <c r="P299" s="35"/>
      <c r="Q299" s="35"/>
      <c r="R299" s="35"/>
      <c r="S299" s="35"/>
      <c r="T299" s="35"/>
      <c r="U299" s="35"/>
      <c r="V299" s="34"/>
      <c r="W299" s="35"/>
      <c r="X299" s="35"/>
      <c r="Y299" s="35"/>
      <c r="Z299" s="34"/>
      <c r="AA299" s="34"/>
      <c r="AB299" s="34"/>
      <c r="AC299" s="34"/>
    </row>
    <row r="300" spans="1:29">
      <c r="A300" s="34"/>
      <c r="B300" s="96"/>
      <c r="C300" s="34"/>
      <c r="D300" s="96"/>
      <c r="E300" s="96"/>
      <c r="F300" s="34"/>
      <c r="G300" s="34"/>
      <c r="H300" s="34"/>
      <c r="I300" s="34"/>
      <c r="J300" s="34"/>
      <c r="K300" s="34"/>
      <c r="L300" s="34"/>
      <c r="M300" s="34"/>
      <c r="N300" s="34"/>
      <c r="O300" s="34"/>
      <c r="P300" s="34"/>
      <c r="Q300" s="34"/>
      <c r="R300" s="34"/>
      <c r="S300" s="34"/>
      <c r="T300" s="34"/>
      <c r="U300" s="34"/>
      <c r="V300" s="34"/>
      <c r="W300" s="34"/>
      <c r="X300" s="34"/>
      <c r="Y300" s="34"/>
      <c r="Z300" s="34"/>
      <c r="AA300" s="34"/>
      <c r="AB300" s="34"/>
      <c r="AC300" s="34"/>
    </row>
    <row r="301" spans="1:29">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c r="AB301" s="34"/>
      <c r="AC301" s="34"/>
    </row>
    <row r="302" spans="1:29">
      <c r="A302" s="34"/>
      <c r="B302" s="95"/>
      <c r="C302" s="34"/>
      <c r="D302" s="34"/>
      <c r="E302" s="34"/>
      <c r="F302" s="34"/>
      <c r="G302" s="35"/>
      <c r="H302" s="35"/>
      <c r="I302" s="35"/>
      <c r="J302" s="35"/>
      <c r="K302" s="35"/>
      <c r="L302" s="35"/>
      <c r="M302" s="35"/>
      <c r="N302" s="35"/>
      <c r="O302" s="35"/>
      <c r="P302" s="35"/>
      <c r="Q302" s="35"/>
      <c r="R302" s="35"/>
      <c r="S302" s="35"/>
      <c r="T302" s="35"/>
      <c r="U302" s="35"/>
      <c r="V302" s="34"/>
      <c r="W302" s="35"/>
      <c r="X302" s="35"/>
      <c r="Y302" s="35"/>
      <c r="Z302" s="34"/>
      <c r="AA302" s="34"/>
      <c r="AB302" s="34"/>
      <c r="AC302" s="34"/>
    </row>
    <row r="303" spans="1:29">
      <c r="A303" s="34"/>
      <c r="B303" s="34"/>
      <c r="C303" s="34"/>
      <c r="D303" s="34"/>
      <c r="E303" s="34"/>
      <c r="F303" s="34"/>
      <c r="G303" s="35"/>
      <c r="H303" s="35"/>
      <c r="I303" s="35"/>
      <c r="J303" s="35"/>
      <c r="K303" s="35"/>
      <c r="L303" s="35"/>
      <c r="M303" s="35"/>
      <c r="N303" s="35"/>
      <c r="O303" s="35"/>
      <c r="P303" s="35"/>
      <c r="Q303" s="35"/>
      <c r="R303" s="35"/>
      <c r="S303" s="35"/>
      <c r="T303" s="35"/>
      <c r="U303" s="35"/>
      <c r="V303" s="34"/>
      <c r="W303" s="35"/>
      <c r="X303" s="35"/>
      <c r="Y303" s="35"/>
      <c r="Z303" s="34"/>
      <c r="AA303" s="34"/>
      <c r="AB303" s="34"/>
      <c r="AC303" s="34"/>
    </row>
    <row r="304" spans="1:29">
      <c r="A304" s="34"/>
      <c r="B304" s="34"/>
      <c r="C304" s="34"/>
      <c r="D304" s="34"/>
      <c r="E304" s="34"/>
      <c r="F304" s="34"/>
      <c r="G304" s="34"/>
      <c r="H304" s="34"/>
      <c r="I304" s="34"/>
      <c r="J304" s="34"/>
      <c r="K304" s="34"/>
      <c r="L304" s="34"/>
      <c r="M304" s="34"/>
      <c r="N304" s="34"/>
      <c r="O304" s="34"/>
      <c r="P304" s="34"/>
      <c r="Q304" s="34"/>
      <c r="R304" s="34"/>
      <c r="S304" s="34"/>
      <c r="T304" s="34"/>
      <c r="U304" s="34"/>
      <c r="V304" s="34"/>
      <c r="W304" s="35"/>
      <c r="X304" s="34"/>
      <c r="Y304" s="35"/>
      <c r="Z304" s="34"/>
      <c r="AA304" s="34"/>
      <c r="AB304" s="34"/>
      <c r="AC304" s="34"/>
    </row>
    <row r="305" spans="1:29">
      <c r="A305" s="34"/>
      <c r="B305" s="96"/>
      <c r="C305" s="34"/>
      <c r="D305" s="34"/>
      <c r="E305" s="34"/>
      <c r="F305" s="34"/>
      <c r="G305" s="35"/>
      <c r="H305" s="35"/>
      <c r="I305" s="35"/>
      <c r="J305" s="35"/>
      <c r="K305" s="35"/>
      <c r="L305" s="35"/>
      <c r="M305" s="35"/>
      <c r="N305" s="35"/>
      <c r="O305" s="35"/>
      <c r="P305" s="35"/>
      <c r="Q305" s="35"/>
      <c r="R305" s="35"/>
      <c r="S305" s="35"/>
      <c r="T305" s="35"/>
      <c r="U305" s="35"/>
      <c r="V305" s="34"/>
      <c r="W305" s="35"/>
      <c r="X305" s="35"/>
      <c r="Y305" s="35"/>
      <c r="Z305" s="34"/>
      <c r="AA305" s="34"/>
      <c r="AB305" s="34"/>
      <c r="AC305" s="34"/>
    </row>
    <row r="306" spans="1:29">
      <c r="A306" s="34"/>
      <c r="B306" s="34"/>
      <c r="C306" s="34"/>
      <c r="D306" s="34"/>
      <c r="E306" s="34"/>
      <c r="F306" s="34"/>
      <c r="G306" s="35"/>
      <c r="H306" s="35"/>
      <c r="I306" s="35"/>
      <c r="J306" s="35"/>
      <c r="K306" s="35"/>
      <c r="L306" s="35"/>
      <c r="M306" s="35"/>
      <c r="N306" s="35"/>
      <c r="O306" s="35"/>
      <c r="P306" s="35"/>
      <c r="Q306" s="35"/>
      <c r="R306" s="35"/>
      <c r="S306" s="35"/>
      <c r="T306" s="35"/>
      <c r="U306" s="35"/>
      <c r="V306" s="34"/>
      <c r="W306" s="35"/>
      <c r="X306" s="35"/>
      <c r="Y306" s="34"/>
      <c r="Z306" s="35"/>
      <c r="AA306" s="34"/>
      <c r="AB306" s="34"/>
      <c r="AC306" s="34"/>
    </row>
    <row r="307" spans="1:29">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c r="AB307" s="34"/>
      <c r="AC307" s="34"/>
    </row>
    <row r="308" spans="1:29">
      <c r="A308" s="34"/>
      <c r="B308" s="34"/>
      <c r="C308" s="34"/>
      <c r="D308" s="34"/>
      <c r="E308" s="34"/>
      <c r="F308" s="34"/>
      <c r="G308" s="35"/>
      <c r="H308" s="35"/>
      <c r="I308" s="35"/>
      <c r="J308" s="35"/>
      <c r="K308" s="35"/>
      <c r="L308" s="35"/>
      <c r="M308" s="35"/>
      <c r="N308" s="35"/>
      <c r="O308" s="35"/>
      <c r="P308" s="35"/>
      <c r="Q308" s="35"/>
      <c r="R308" s="35"/>
      <c r="S308" s="35"/>
      <c r="T308" s="35"/>
      <c r="U308" s="35"/>
      <c r="V308" s="34"/>
      <c r="W308" s="35"/>
      <c r="X308" s="35"/>
      <c r="Y308" s="35"/>
      <c r="Z308" s="34"/>
      <c r="AA308" s="34"/>
      <c r="AB308" s="34"/>
      <c r="AC308" s="34"/>
    </row>
    <row r="309" spans="1:29">
      <c r="A309" s="34"/>
      <c r="B309" s="34"/>
      <c r="C309" s="34"/>
      <c r="D309" s="34"/>
      <c r="E309" s="34"/>
      <c r="F309" s="34"/>
      <c r="G309" s="35"/>
      <c r="H309" s="35"/>
      <c r="I309" s="35"/>
      <c r="J309" s="35"/>
      <c r="K309" s="35"/>
      <c r="L309" s="35"/>
      <c r="M309" s="35"/>
      <c r="N309" s="35"/>
      <c r="O309" s="35"/>
      <c r="P309" s="35"/>
      <c r="Q309" s="35"/>
      <c r="R309" s="35"/>
      <c r="S309" s="35"/>
      <c r="T309" s="35"/>
      <c r="U309" s="35"/>
      <c r="V309" s="34"/>
      <c r="W309" s="35"/>
      <c r="X309" s="35"/>
      <c r="Y309" s="35"/>
      <c r="Z309" s="34"/>
      <c r="AA309" s="34"/>
      <c r="AB309" s="34"/>
      <c r="AC309" s="34"/>
    </row>
    <row r="310" spans="1:29">
      <c r="A310" s="34"/>
      <c r="B310" s="34"/>
      <c r="C310" s="34"/>
      <c r="D310" s="34"/>
      <c r="E310" s="34"/>
      <c r="F310" s="34"/>
      <c r="G310" s="35"/>
      <c r="H310" s="35"/>
      <c r="I310" s="35"/>
      <c r="J310" s="35"/>
      <c r="K310" s="35"/>
      <c r="L310" s="35"/>
      <c r="M310" s="35"/>
      <c r="N310" s="35"/>
      <c r="O310" s="35"/>
      <c r="P310" s="35"/>
      <c r="Q310" s="35"/>
      <c r="R310" s="35"/>
      <c r="S310" s="35"/>
      <c r="T310" s="35"/>
      <c r="U310" s="35"/>
      <c r="V310" s="34"/>
      <c r="W310" s="35"/>
      <c r="X310" s="35"/>
      <c r="Y310" s="35"/>
      <c r="Z310" s="34"/>
      <c r="AA310" s="34"/>
      <c r="AB310" s="34"/>
      <c r="AC310" s="34"/>
    </row>
    <row r="311" spans="1:29">
      <c r="A311" s="34"/>
      <c r="B311" s="94"/>
      <c r="C311" s="94"/>
      <c r="D311" s="94"/>
      <c r="E311" s="94"/>
      <c r="F311" s="94"/>
      <c r="G311" s="94"/>
      <c r="H311" s="94"/>
      <c r="I311" s="94"/>
      <c r="J311" s="94"/>
      <c r="K311" s="94"/>
      <c r="L311" s="94"/>
      <c r="M311" s="94"/>
      <c r="N311" s="94"/>
      <c r="O311" s="94"/>
      <c r="P311" s="94"/>
      <c r="Q311" s="94"/>
      <c r="R311" s="94"/>
      <c r="S311" s="94"/>
      <c r="T311" s="94"/>
      <c r="U311" s="94"/>
      <c r="V311" s="34"/>
      <c r="W311" s="97"/>
      <c r="X311" s="94"/>
      <c r="Y311" s="94"/>
      <c r="Z311" s="94"/>
      <c r="AA311" s="94"/>
      <c r="AB311" s="34"/>
      <c r="AC311" s="34"/>
    </row>
    <row r="312" spans="1:29">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c r="AB312" s="34"/>
      <c r="AC312" s="34"/>
    </row>
    <row r="313" spans="1:29">
      <c r="A313" s="34"/>
      <c r="B313" s="34"/>
      <c r="C313" s="34"/>
      <c r="D313" s="34"/>
      <c r="E313" s="34"/>
      <c r="F313" s="34"/>
      <c r="G313" s="35"/>
      <c r="H313" s="35"/>
      <c r="I313" s="35"/>
      <c r="J313" s="35"/>
      <c r="K313" s="35"/>
      <c r="L313" s="35"/>
      <c r="M313" s="35"/>
      <c r="N313" s="35"/>
      <c r="O313" s="35"/>
      <c r="P313" s="35"/>
      <c r="Q313" s="35"/>
      <c r="R313" s="35"/>
      <c r="S313" s="35"/>
      <c r="T313" s="35"/>
      <c r="U313" s="35"/>
      <c r="V313" s="34"/>
      <c r="W313" s="35"/>
      <c r="X313" s="35"/>
      <c r="Y313" s="35"/>
      <c r="Z313" s="34"/>
      <c r="AA313" s="34"/>
      <c r="AB313" s="34"/>
      <c r="AC313" s="34"/>
    </row>
  </sheetData>
  <autoFilter ref="A1:AC271">
    <extLst/>
  </autoFilter>
  <mergeCells count="14">
    <mergeCell ref="G1:T1"/>
    <mergeCell ref="W1:Y1"/>
    <mergeCell ref="A1:A2"/>
    <mergeCell ref="B1:B2"/>
    <mergeCell ref="C1:C2"/>
    <mergeCell ref="D1:D2"/>
    <mergeCell ref="E1:E2"/>
    <mergeCell ref="F1:F2"/>
    <mergeCell ref="U1:U2"/>
    <mergeCell ref="V1:V2"/>
    <mergeCell ref="Z1:Z2"/>
    <mergeCell ref="AA1:AA2"/>
    <mergeCell ref="AB1:AB2"/>
    <mergeCell ref="AC1:AC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GRR</dc:creator>
  <cp:lastModifiedBy>later</cp:lastModifiedBy>
  <dcterms:created xsi:type="dcterms:W3CDTF">2015-06-05T18:19:00Z</dcterms:created>
  <dcterms:modified xsi:type="dcterms:W3CDTF">2022-10-09T02:27:22Z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876C3AC64707400B9554CFE616169244</vt:lpwstr>
  </property>
  <property fmtid="{D5CDD505-2E9C-101B-9397-08002B2CF9AE}" pid="3" name="KSOProductBuildVer">
    <vt:lpwstr>2052-11.1.0.12358</vt:lpwstr>
  </property>
</Properties>
</file>